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70"/>
  </bookViews>
  <sheets>
    <sheet name="STAJ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1" i="2"/>
  <c r="L71" s="1"/>
  <c r="I71"/>
  <c r="G67" l="1"/>
  <c r="I67"/>
  <c r="K67"/>
  <c r="I68"/>
  <c r="K68"/>
  <c r="G69"/>
  <c r="I69"/>
  <c r="K69"/>
  <c r="I70"/>
  <c r="K70"/>
  <c r="G49"/>
  <c r="I49"/>
  <c r="K49"/>
  <c r="G50"/>
  <c r="I50"/>
  <c r="K50"/>
  <c r="G51"/>
  <c r="I51"/>
  <c r="K51"/>
  <c r="G52"/>
  <c r="I52"/>
  <c r="K52"/>
  <c r="I53"/>
  <c r="K53"/>
  <c r="G54"/>
  <c r="I54"/>
  <c r="K54"/>
  <c r="G55"/>
  <c r="I55"/>
  <c r="K55"/>
  <c r="G56"/>
  <c r="I56"/>
  <c r="K56"/>
  <c r="G57"/>
  <c r="I57"/>
  <c r="K57"/>
  <c r="I58"/>
  <c r="K58"/>
  <c r="G59"/>
  <c r="I59"/>
  <c r="K59"/>
  <c r="I60"/>
  <c r="K60"/>
  <c r="I61"/>
  <c r="K61"/>
  <c r="G62"/>
  <c r="I62"/>
  <c r="K62"/>
  <c r="I63"/>
  <c r="K63"/>
  <c r="G64"/>
  <c r="I64"/>
  <c r="K64"/>
  <c r="G65"/>
  <c r="I65"/>
  <c r="K65"/>
  <c r="G66"/>
  <c r="I66"/>
  <c r="K66"/>
  <c r="I43"/>
  <c r="K43"/>
  <c r="I44"/>
  <c r="K44"/>
  <c r="G45"/>
  <c r="I45"/>
  <c r="K45"/>
  <c r="G46"/>
  <c r="I46"/>
  <c r="K46"/>
  <c r="G47"/>
  <c r="I47"/>
  <c r="K47"/>
  <c r="G48"/>
  <c r="K48"/>
  <c r="K40"/>
  <c r="L40" s="1"/>
  <c r="K41"/>
  <c r="L41" s="1"/>
  <c r="G42"/>
  <c r="I42"/>
  <c r="K42"/>
  <c r="G34"/>
  <c r="K34"/>
  <c r="G35"/>
  <c r="I35"/>
  <c r="K35"/>
  <c r="G36"/>
  <c r="I36"/>
  <c r="K36"/>
  <c r="I37"/>
  <c r="K37"/>
  <c r="K38"/>
  <c r="L38" s="1"/>
  <c r="G39"/>
  <c r="I39"/>
  <c r="K39"/>
  <c r="G24"/>
  <c r="I24"/>
  <c r="K24"/>
  <c r="I25"/>
  <c r="K25"/>
  <c r="I26"/>
  <c r="K26"/>
  <c r="G27"/>
  <c r="I27"/>
  <c r="K27"/>
  <c r="G28"/>
  <c r="I28"/>
  <c r="I29"/>
  <c r="K29"/>
  <c r="G30"/>
  <c r="I30"/>
  <c r="K30"/>
  <c r="G31"/>
  <c r="I31"/>
  <c r="K31"/>
  <c r="G32"/>
  <c r="I32"/>
  <c r="K32"/>
  <c r="G33"/>
  <c r="I33"/>
  <c r="K33"/>
  <c r="G22"/>
  <c r="I22"/>
  <c r="K22"/>
  <c r="G23"/>
  <c r="K23"/>
  <c r="G19"/>
  <c r="I19"/>
  <c r="K19"/>
  <c r="K20"/>
  <c r="L20" s="1"/>
  <c r="G21"/>
  <c r="I21"/>
  <c r="K21"/>
  <c r="G8"/>
  <c r="I8"/>
  <c r="K8"/>
  <c r="I9"/>
  <c r="K9"/>
  <c r="I10"/>
  <c r="K10"/>
  <c r="G11"/>
  <c r="I11"/>
  <c r="K11"/>
  <c r="G12"/>
  <c r="I12"/>
  <c r="K12"/>
  <c r="I13"/>
  <c r="K13"/>
  <c r="G14"/>
  <c r="I14"/>
  <c r="K14"/>
  <c r="G15"/>
  <c r="I15"/>
  <c r="K15"/>
  <c r="I16"/>
  <c r="K16"/>
  <c r="G17"/>
  <c r="I17"/>
  <c r="K17"/>
  <c r="G18"/>
  <c r="I18"/>
  <c r="K18"/>
  <c r="G2"/>
  <c r="I2"/>
  <c r="K2"/>
  <c r="G3"/>
  <c r="K3"/>
  <c r="I4"/>
  <c r="K4"/>
  <c r="I5"/>
  <c r="K5"/>
  <c r="K6"/>
  <c r="K7"/>
  <c r="L7" s="1"/>
  <c r="G6"/>
  <c r="L50" l="1"/>
  <c r="L69"/>
  <c r="L68"/>
  <c r="L63"/>
  <c r="L58"/>
  <c r="L53"/>
  <c r="L67"/>
  <c r="P67" s="1"/>
  <c r="L48"/>
  <c r="L61"/>
  <c r="L70"/>
  <c r="L52"/>
  <c r="L51"/>
  <c r="L49"/>
  <c r="L62"/>
  <c r="L60"/>
  <c r="L65"/>
  <c r="L54"/>
  <c r="L66"/>
  <c r="L55"/>
  <c r="L46"/>
  <c r="L43"/>
  <c r="L59"/>
  <c r="L56"/>
  <c r="L64"/>
  <c r="L57"/>
  <c r="L44"/>
  <c r="L42"/>
  <c r="L47"/>
  <c r="L31"/>
  <c r="L29"/>
  <c r="L39"/>
  <c r="L45"/>
  <c r="L37"/>
  <c r="L22"/>
  <c r="L32"/>
  <c r="L24"/>
  <c r="L35"/>
  <c r="L33"/>
  <c r="L30"/>
  <c r="L34"/>
  <c r="L36"/>
  <c r="L19"/>
  <c r="L26"/>
  <c r="L23"/>
  <c r="L28"/>
  <c r="L27"/>
  <c r="L25"/>
  <c r="L2"/>
  <c r="L16"/>
  <c r="L10"/>
  <c r="L8"/>
  <c r="L21"/>
  <c r="L17"/>
  <c r="L18"/>
  <c r="L11"/>
  <c r="L14"/>
  <c r="L12"/>
  <c r="L9"/>
  <c r="L15"/>
  <c r="L13"/>
  <c r="L4"/>
  <c r="L5"/>
  <c r="L3"/>
  <c r="L6"/>
</calcChain>
</file>

<file path=xl/sharedStrings.xml><?xml version="1.0" encoding="utf-8"?>
<sst xmlns="http://schemas.openxmlformats.org/spreadsheetml/2006/main" count="438" uniqueCount="187">
  <si>
    <t>BÖLÜM</t>
  </si>
  <si>
    <t>FAKÜLTE</t>
  </si>
  <si>
    <t>HAREKETLİLİK TÜRÜ</t>
  </si>
  <si>
    <t>SÖZLÜ SONUÇ</t>
  </si>
  <si>
    <t>YAZILI SONUÇ</t>
  </si>
  <si>
    <t>GANO</t>
  </si>
  <si>
    <t>Farmasötik Teknoloji</t>
  </si>
  <si>
    <t>Beslenme ve Diyetetik</t>
  </si>
  <si>
    <t>Hemşirelik</t>
  </si>
  <si>
    <t xml:space="preserve">Diş Hekimliği </t>
  </si>
  <si>
    <t>Tıbbi Biyoloji</t>
  </si>
  <si>
    <t>Fizyoterapi ve Rehabilitasyon</t>
  </si>
  <si>
    <t>Tıp</t>
  </si>
  <si>
    <t>Staj</t>
  </si>
  <si>
    <t>Dil ve Konuşma Terapisi</t>
  </si>
  <si>
    <t xml:space="preserve">Fizyoterapi </t>
  </si>
  <si>
    <t>Eczacılık</t>
  </si>
  <si>
    <t xml:space="preserve">Tıbbi Tanıtım ve Pazarlama </t>
  </si>
  <si>
    <t>Otopsi Yardımcılığı</t>
  </si>
  <si>
    <t>Haseki Eğitim Araştırma Hastanesi</t>
  </si>
  <si>
    <t>Klinik Psikoloji</t>
  </si>
  <si>
    <t>İstanbul Sağlık Uygulama ve Araştırma Hastanesi</t>
  </si>
  <si>
    <t>Halk Sağlığı Hemşireliği</t>
  </si>
  <si>
    <t>Ergoterapi</t>
  </si>
  <si>
    <t>Protetik Diş Tedavisi</t>
  </si>
  <si>
    <t>Tıpta Uzmanlık</t>
  </si>
  <si>
    <t>Gaziler FTR Eğitim Araştırma Hastanesi</t>
  </si>
  <si>
    <t>%25 SÖZLÜ</t>
  </si>
  <si>
    <t>%25 YAZILI</t>
  </si>
  <si>
    <t>%50 GANO</t>
  </si>
  <si>
    <t>YÜZDE TOPLAM</t>
  </si>
  <si>
    <t>ENGELLİK BELGESİ</t>
  </si>
  <si>
    <t>NİHAİ PUAN</t>
  </si>
  <si>
    <t>KABUL MEKTUBU</t>
  </si>
  <si>
    <t>DURUMU</t>
  </si>
  <si>
    <t>98,31,25</t>
  </si>
  <si>
    <t xml:space="preserve">DAHA ÖNCE YARARLANMA </t>
  </si>
  <si>
    <t>Uluslararası Tıp Fakültesi</t>
  </si>
  <si>
    <t>Hamidiye Tıp Fakültesi</t>
  </si>
  <si>
    <t>Gülhane Tıp Fakültesi</t>
  </si>
  <si>
    <t>Hamidiye Sağlık Bilimleri Fakültesi</t>
  </si>
  <si>
    <t>Hamidiye Sağlık Hizmetleri Meslek Yüksekokulu</t>
  </si>
  <si>
    <t>Hamidiye Eczacılık Fakültesi</t>
  </si>
  <si>
    <t>Hamidiye Diş Hekimliği Fakültesi</t>
  </si>
  <si>
    <t>Gülhane Sağlık Bilimleri Enstitüsü</t>
  </si>
  <si>
    <t>Gülhane Diş Hekimliği Fakültesi</t>
  </si>
  <si>
    <t>Gülhane Sağlık Bilimleri Fakültesi</t>
  </si>
  <si>
    <t>Hamidiye Sağlık Bilimleri Enstitüsü</t>
  </si>
  <si>
    <t>ASIL</t>
  </si>
  <si>
    <t>YEDEK</t>
  </si>
  <si>
    <t>TC NO</t>
  </si>
  <si>
    <t>OKUL NUMARASI</t>
  </si>
  <si>
    <t>3858***6996</t>
  </si>
  <si>
    <t>1857***4700</t>
  </si>
  <si>
    <t>4820***3394</t>
  </si>
  <si>
    <t>3347***6338</t>
  </si>
  <si>
    <t>1291***0390</t>
  </si>
  <si>
    <t>1916***3336</t>
  </si>
  <si>
    <t>2267***7886</t>
  </si>
  <si>
    <t>1852***9260</t>
  </si>
  <si>
    <t>3289***6340</t>
  </si>
  <si>
    <t>9981***8172</t>
  </si>
  <si>
    <t>3226***3060</t>
  </si>
  <si>
    <t>1764***6894</t>
  </si>
  <si>
    <t>3637***2092</t>
  </si>
  <si>
    <t>1058***5528</t>
  </si>
  <si>
    <t>2484***1824</t>
  </si>
  <si>
    <t>2180***2860</t>
  </si>
  <si>
    <t>1235***7464</t>
  </si>
  <si>
    <t>4348***8188</t>
  </si>
  <si>
    <t>2902***7722</t>
  </si>
  <si>
    <t>1098***3568</t>
  </si>
  <si>
    <t>2276***2678</t>
  </si>
  <si>
    <t>9983***8896</t>
  </si>
  <si>
    <t>4562***7470</t>
  </si>
  <si>
    <t>1843***7176</t>
  </si>
  <si>
    <t>2161***0770</t>
  </si>
  <si>
    <t>1192***9340</t>
  </si>
  <si>
    <t>1631***2776</t>
  </si>
  <si>
    <t>2255***0302</t>
  </si>
  <si>
    <t>1824***3058</t>
  </si>
  <si>
    <t>6185***8172</t>
  </si>
  <si>
    <t>5281***3150</t>
  </si>
  <si>
    <t>1559***8736</t>
  </si>
  <si>
    <t>3407***2106</t>
  </si>
  <si>
    <t>4000***6792</t>
  </si>
  <si>
    <t>2300***3746</t>
  </si>
  <si>
    <t>1775***2376</t>
  </si>
  <si>
    <t>2021***0826</t>
  </si>
  <si>
    <t>2992***6568</t>
  </si>
  <si>
    <t>4097***5644</t>
  </si>
  <si>
    <t>3939***7166</t>
  </si>
  <si>
    <t>5635***6362</t>
  </si>
  <si>
    <t>9967***9268</t>
  </si>
  <si>
    <t>9966***3624</t>
  </si>
  <si>
    <t>4838***9054</t>
  </si>
  <si>
    <t>1590***6542</t>
  </si>
  <si>
    <t>6416***7698</t>
  </si>
  <si>
    <t>1997***6332</t>
  </si>
  <si>
    <t>2531***0702</t>
  </si>
  <si>
    <t>1409***1790</t>
  </si>
  <si>
    <t>1924***2562</t>
  </si>
  <si>
    <t>6565***7238</t>
  </si>
  <si>
    <t>9976***0724</t>
  </si>
  <si>
    <t>6062***3960</t>
  </si>
  <si>
    <t>2490***4600</t>
  </si>
  <si>
    <t>9969***6022</t>
  </si>
  <si>
    <t>4212***4754</t>
  </si>
  <si>
    <t>6772***6220</t>
  </si>
  <si>
    <t>6953***0062</t>
  </si>
  <si>
    <t>2917***0888</t>
  </si>
  <si>
    <t>2927***3376</t>
  </si>
  <si>
    <t>9920***7362</t>
  </si>
  <si>
    <t>9982***3064</t>
  </si>
  <si>
    <t>5034***2408</t>
  </si>
  <si>
    <t>4408***6758</t>
  </si>
  <si>
    <t>9984***0472</t>
  </si>
  <si>
    <t>2653***2298</t>
  </si>
  <si>
    <t>4689***2210</t>
  </si>
  <si>
    <t>2127***5602</t>
  </si>
  <si>
    <t>1468***0302</t>
  </si>
  <si>
    <t>1898***5276</t>
  </si>
  <si>
    <t>191***067</t>
  </si>
  <si>
    <t>191***048</t>
  </si>
  <si>
    <t>2011***069</t>
  </si>
  <si>
    <t>171***038</t>
  </si>
  <si>
    <t>200***020</t>
  </si>
  <si>
    <t>191***050</t>
  </si>
  <si>
    <t>180***103</t>
  </si>
  <si>
    <t>180***079</t>
  </si>
  <si>
    <t>170***020</t>
  </si>
  <si>
    <t>180***621</t>
  </si>
  <si>
    <t>170***065</t>
  </si>
  <si>
    <t>190***139</t>
  </si>
  <si>
    <t>170***117</t>
  </si>
  <si>
    <t>170***123</t>
  </si>
  <si>
    <t>170***008</t>
  </si>
  <si>
    <t>190***104</t>
  </si>
  <si>
    <t>170***106</t>
  </si>
  <si>
    <t>181***027</t>
  </si>
  <si>
    <t>191***023</t>
  </si>
  <si>
    <t>181***068</t>
  </si>
  <si>
    <t>171***024</t>
  </si>
  <si>
    <t>171***409</t>
  </si>
  <si>
    <t>191***016</t>
  </si>
  <si>
    <t>201***077</t>
  </si>
  <si>
    <t>211***064</t>
  </si>
  <si>
    <t>201***018</t>
  </si>
  <si>
    <t>211***054</t>
  </si>
  <si>
    <t>201***024</t>
  </si>
  <si>
    <t>211***016</t>
  </si>
  <si>
    <t>191***135</t>
  </si>
  <si>
    <t>201***059</t>
  </si>
  <si>
    <t>211***015</t>
  </si>
  <si>
    <t>190***018</t>
  </si>
  <si>
    <t>190***088</t>
  </si>
  <si>
    <t>190***071</t>
  </si>
  <si>
    <t>190***059</t>
  </si>
  <si>
    <t>190***072</t>
  </si>
  <si>
    <t>190***061</t>
  </si>
  <si>
    <t>200***6038</t>
  </si>
  <si>
    <t>210***1056</t>
  </si>
  <si>
    <t>210***5025</t>
  </si>
  <si>
    <t>2001***138</t>
  </si>
  <si>
    <t>190***145</t>
  </si>
  <si>
    <t>190***022</t>
  </si>
  <si>
    <t>190***031</t>
  </si>
  <si>
    <t>180***061</t>
  </si>
  <si>
    <t>170***015</t>
  </si>
  <si>
    <t>2019***077</t>
  </si>
  <si>
    <t>2119***806</t>
  </si>
  <si>
    <t>2019***009</t>
  </si>
  <si>
    <t>2019***126</t>
  </si>
  <si>
    <t>191***093</t>
  </si>
  <si>
    <t>191***059</t>
  </si>
  <si>
    <t>181***435</t>
  </si>
  <si>
    <t>191***082</t>
  </si>
  <si>
    <t>181***016</t>
  </si>
  <si>
    <t>181***426</t>
  </si>
  <si>
    <t>191***490</t>
  </si>
  <si>
    <t>2019***110</t>
  </si>
  <si>
    <t>181***026</t>
  </si>
  <si>
    <t>2019***114</t>
  </si>
  <si>
    <t>181***535</t>
  </si>
  <si>
    <t>181***416</t>
  </si>
  <si>
    <t>181***438</t>
  </si>
  <si>
    <t>191***084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</si>
</sst>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medium">
        <color rgb="FF505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left" vertical="center"/>
    </xf>
    <xf numFmtId="0" fontId="1" fillId="2" borderId="0" xfId="1" applyFill="1"/>
    <xf numFmtId="0" fontId="1" fillId="2" borderId="0" xfId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1" fillId="3" borderId="0" xfId="1" applyFill="1"/>
    <xf numFmtId="0" fontId="1" fillId="3" borderId="0" xfId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1" fillId="4" borderId="0" xfId="1" applyFill="1"/>
    <xf numFmtId="0" fontId="1" fillId="4" borderId="0" xfId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1" fillId="5" borderId="0" xfId="1" applyFill="1"/>
    <xf numFmtId="0" fontId="1" fillId="5" borderId="0" xfId="1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1" fillId="6" borderId="0" xfId="1" applyFill="1"/>
    <xf numFmtId="0" fontId="1" fillId="6" borderId="0" xfId="1" applyFill="1" applyAlignment="1">
      <alignment horizontal="left"/>
    </xf>
    <xf numFmtId="0" fontId="0" fillId="6" borderId="0" xfId="0" applyFill="1" applyAlignment="1">
      <alignment horizontal="left"/>
    </xf>
    <xf numFmtId="0" fontId="0" fillId="6" borderId="0" xfId="0" applyFill="1"/>
    <xf numFmtId="0" fontId="1" fillId="7" borderId="0" xfId="1" applyFill="1"/>
    <xf numFmtId="0" fontId="1" fillId="7" borderId="0" xfId="1" applyFill="1" applyAlignment="1">
      <alignment horizontal="left"/>
    </xf>
    <xf numFmtId="0" fontId="0" fillId="7" borderId="0" xfId="0" applyFill="1" applyAlignment="1">
      <alignment horizontal="left"/>
    </xf>
    <xf numFmtId="0" fontId="0" fillId="7" borderId="0" xfId="0" applyFill="1"/>
    <xf numFmtId="0" fontId="1" fillId="8" borderId="0" xfId="1" applyFill="1"/>
    <xf numFmtId="0" fontId="1" fillId="8" borderId="0" xfId="1" applyFill="1" applyAlignment="1">
      <alignment horizontal="left"/>
    </xf>
    <xf numFmtId="0" fontId="0" fillId="8" borderId="0" xfId="0" applyFill="1" applyAlignment="1">
      <alignment horizontal="left"/>
    </xf>
    <xf numFmtId="0" fontId="0" fillId="8" borderId="0" xfId="0" applyFill="1"/>
    <xf numFmtId="0" fontId="1" fillId="9" borderId="0" xfId="1" applyFill="1"/>
    <xf numFmtId="0" fontId="1" fillId="9" borderId="0" xfId="1" applyFill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/>
    <xf numFmtId="0" fontId="1" fillId="10" borderId="0" xfId="1" applyFill="1"/>
    <xf numFmtId="0" fontId="1" fillId="10" borderId="0" xfId="1" applyFill="1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/>
    <xf numFmtId="0" fontId="1" fillId="11" borderId="0" xfId="1" applyFill="1"/>
    <xf numFmtId="0" fontId="1" fillId="11" borderId="0" xfId="1" applyFill="1" applyAlignment="1">
      <alignment horizontal="left"/>
    </xf>
    <xf numFmtId="0" fontId="0" fillId="11" borderId="0" xfId="0" applyFill="1" applyAlignment="1">
      <alignment horizontal="left"/>
    </xf>
    <xf numFmtId="0" fontId="0" fillId="11" borderId="0" xfId="0" applyFill="1"/>
    <xf numFmtId="0" fontId="2" fillId="3" borderId="1" xfId="0" applyFont="1" applyFill="1" applyBorder="1" applyAlignment="1">
      <alignment horizontal="center" vertical="center"/>
    </xf>
    <xf numFmtId="0" fontId="3" fillId="12" borderId="0" xfId="0" applyFont="1" applyFill="1"/>
    <xf numFmtId="0" fontId="3" fillId="10" borderId="0" xfId="0" applyFont="1" applyFill="1"/>
    <xf numFmtId="0" fontId="3" fillId="3" borderId="0" xfId="0" applyFont="1" applyFill="1"/>
    <xf numFmtId="0" fontId="3" fillId="9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6" borderId="0" xfId="0" applyFont="1" applyFill="1"/>
    <xf numFmtId="0" fontId="3" fillId="5" borderId="0" xfId="0" applyFont="1" applyFill="1"/>
    <xf numFmtId="0" fontId="3" fillId="4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1" applyFill="1" applyAlignment="1">
      <alignment horizontal="center"/>
    </xf>
    <xf numFmtId="0" fontId="1" fillId="7" borderId="0" xfId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1" applyFill="1" applyAlignment="1">
      <alignment horizontal="center"/>
    </xf>
    <xf numFmtId="0" fontId="1" fillId="9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1" fillId="10" borderId="0" xfId="1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1" fillId="11" borderId="0" xfId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topLeftCell="A51" workbookViewId="0">
      <selection activeCell="O73" sqref="O73"/>
    </sheetView>
  </sheetViews>
  <sheetFormatPr defaultRowHeight="15"/>
  <cols>
    <col min="1" max="1" width="19" customWidth="1"/>
    <col min="2" max="2" width="17.7109375" customWidth="1"/>
    <col min="3" max="3" width="27.5703125" bestFit="1" customWidth="1"/>
    <col min="4" max="4" width="46.140625" customWidth="1"/>
    <col min="5" max="5" width="19.7109375" bestFit="1" customWidth="1"/>
    <col min="6" max="6" width="14.7109375" bestFit="1" customWidth="1"/>
    <col min="7" max="7" width="12" bestFit="1" customWidth="1"/>
    <col min="8" max="8" width="14.42578125" bestFit="1" customWidth="1"/>
    <col min="9" max="9" width="11.5703125" bestFit="1" customWidth="1"/>
    <col min="10" max="10" width="6.5703125" bestFit="1" customWidth="1"/>
    <col min="11" max="11" width="10.5703125" style="1" bestFit="1" customWidth="1"/>
    <col min="12" max="12" width="15" bestFit="1" customWidth="1"/>
    <col min="13" max="13" width="17.140625" style="72" bestFit="1" customWidth="1"/>
    <col min="14" max="14" width="17.28515625" style="72" customWidth="1"/>
    <col min="15" max="15" width="27" style="72" customWidth="1"/>
    <col min="16" max="17" width="25.28515625" customWidth="1"/>
  </cols>
  <sheetData>
    <row r="1" spans="1:17" ht="28.5" customHeight="1" thickBot="1">
      <c r="A1" s="46" t="s">
        <v>50</v>
      </c>
      <c r="B1" s="46" t="s">
        <v>51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27</v>
      </c>
      <c r="H1" s="2" t="s">
        <v>4</v>
      </c>
      <c r="I1" s="3" t="s">
        <v>28</v>
      </c>
      <c r="J1" s="3" t="s">
        <v>5</v>
      </c>
      <c r="K1" s="5" t="s">
        <v>29</v>
      </c>
      <c r="L1" s="4" t="s">
        <v>30</v>
      </c>
      <c r="M1" s="3" t="s">
        <v>31</v>
      </c>
      <c r="N1" s="3" t="s">
        <v>33</v>
      </c>
      <c r="O1" s="3" t="s">
        <v>36</v>
      </c>
      <c r="P1" s="3" t="s">
        <v>32</v>
      </c>
      <c r="Q1" s="3" t="s">
        <v>34</v>
      </c>
    </row>
    <row r="2" spans="1:17" s="9" customFormat="1">
      <c r="A2" s="56" t="s">
        <v>52</v>
      </c>
      <c r="B2" s="56" t="s">
        <v>122</v>
      </c>
      <c r="C2" s="6" t="s">
        <v>9</v>
      </c>
      <c r="D2" s="6" t="s">
        <v>45</v>
      </c>
      <c r="E2" s="6" t="s">
        <v>13</v>
      </c>
      <c r="F2" s="7">
        <v>90</v>
      </c>
      <c r="G2" s="7">
        <f>F2*25/100</f>
        <v>22.5</v>
      </c>
      <c r="H2" s="7">
        <v>80</v>
      </c>
      <c r="I2" s="7">
        <f>H2*25/100</f>
        <v>20</v>
      </c>
      <c r="J2" s="8">
        <v>90.9</v>
      </c>
      <c r="K2" s="8">
        <f t="shared" ref="K2:K27" si="0">J2*50/100</f>
        <v>45.45</v>
      </c>
      <c r="L2" s="9">
        <f t="shared" ref="L2:L33" si="1">SUM(G2+I2+K2)</f>
        <v>87.95</v>
      </c>
      <c r="M2" s="57"/>
      <c r="N2" s="57"/>
      <c r="O2" s="57"/>
      <c r="P2" s="8">
        <v>87.95</v>
      </c>
      <c r="Q2" s="8" t="s">
        <v>48</v>
      </c>
    </row>
    <row r="3" spans="1:17" s="9" customFormat="1">
      <c r="A3" s="56" t="s">
        <v>53</v>
      </c>
      <c r="B3" s="56" t="s">
        <v>123</v>
      </c>
      <c r="C3" s="6" t="s">
        <v>9</v>
      </c>
      <c r="D3" s="6" t="s">
        <v>45</v>
      </c>
      <c r="E3" s="6" t="s">
        <v>13</v>
      </c>
      <c r="F3" s="7">
        <v>83</v>
      </c>
      <c r="G3" s="7">
        <f>F3*25/100</f>
        <v>20.75</v>
      </c>
      <c r="H3" s="7">
        <v>70</v>
      </c>
      <c r="I3" s="7">
        <v>17.5</v>
      </c>
      <c r="J3" s="8">
        <v>88.33</v>
      </c>
      <c r="K3" s="8">
        <f t="shared" si="0"/>
        <v>44.164999999999999</v>
      </c>
      <c r="L3" s="9">
        <f t="shared" si="1"/>
        <v>82.414999999999992</v>
      </c>
      <c r="M3" s="57"/>
      <c r="N3" s="57"/>
      <c r="O3" s="57"/>
      <c r="P3" s="8">
        <v>82.415000000000006</v>
      </c>
      <c r="Q3" s="8" t="s">
        <v>49</v>
      </c>
    </row>
    <row r="4" spans="1:17" s="9" customFormat="1">
      <c r="A4" s="56" t="s">
        <v>54</v>
      </c>
      <c r="B4" s="56" t="s">
        <v>124</v>
      </c>
      <c r="C4" s="6" t="s">
        <v>9</v>
      </c>
      <c r="D4" s="6" t="s">
        <v>45</v>
      </c>
      <c r="E4" s="6" t="s">
        <v>13</v>
      </c>
      <c r="F4" s="7">
        <v>88</v>
      </c>
      <c r="G4" s="7">
        <v>22</v>
      </c>
      <c r="H4" s="7">
        <v>80</v>
      </c>
      <c r="I4" s="7">
        <f>H4*25/100</f>
        <v>20</v>
      </c>
      <c r="J4" s="8">
        <v>80.400000000000006</v>
      </c>
      <c r="K4" s="8">
        <f t="shared" si="0"/>
        <v>40.200000000000003</v>
      </c>
      <c r="L4" s="9">
        <f t="shared" si="1"/>
        <v>82.2</v>
      </c>
      <c r="M4" s="57"/>
      <c r="N4" s="57"/>
      <c r="O4" s="57"/>
      <c r="P4" s="8">
        <v>82.2</v>
      </c>
      <c r="Q4" s="8" t="s">
        <v>49</v>
      </c>
    </row>
    <row r="5" spans="1:17" s="9" customFormat="1">
      <c r="A5" s="56" t="s">
        <v>55</v>
      </c>
      <c r="B5" s="56" t="s">
        <v>125</v>
      </c>
      <c r="C5" s="6" t="s">
        <v>9</v>
      </c>
      <c r="D5" s="6" t="s">
        <v>45</v>
      </c>
      <c r="E5" s="6" t="s">
        <v>13</v>
      </c>
      <c r="F5" s="7">
        <v>88</v>
      </c>
      <c r="G5" s="7">
        <v>22</v>
      </c>
      <c r="H5" s="7">
        <v>77.5</v>
      </c>
      <c r="I5" s="7">
        <f>H5*25/100</f>
        <v>19.375</v>
      </c>
      <c r="J5" s="8">
        <v>69.900000000000006</v>
      </c>
      <c r="K5" s="8">
        <f t="shared" si="0"/>
        <v>34.950000000000003</v>
      </c>
      <c r="L5" s="9">
        <f t="shared" si="1"/>
        <v>76.325000000000003</v>
      </c>
      <c r="M5" s="57"/>
      <c r="N5" s="57"/>
      <c r="O5" s="57"/>
      <c r="P5" s="8">
        <v>76.325000000000003</v>
      </c>
      <c r="Q5" s="8" t="s">
        <v>49</v>
      </c>
    </row>
    <row r="6" spans="1:17" s="13" customFormat="1">
      <c r="A6" s="49" t="s">
        <v>56</v>
      </c>
      <c r="B6" s="49" t="s">
        <v>126</v>
      </c>
      <c r="C6" s="10" t="s">
        <v>24</v>
      </c>
      <c r="D6" s="10" t="s">
        <v>44</v>
      </c>
      <c r="E6" s="10" t="s">
        <v>13</v>
      </c>
      <c r="F6" s="11">
        <v>87</v>
      </c>
      <c r="G6" s="11">
        <f>F6*25/100</f>
        <v>21.75</v>
      </c>
      <c r="H6" s="11">
        <v>80</v>
      </c>
      <c r="I6" s="11">
        <v>20</v>
      </c>
      <c r="J6" s="12">
        <v>100</v>
      </c>
      <c r="K6" s="12">
        <f t="shared" si="0"/>
        <v>50</v>
      </c>
      <c r="L6" s="13">
        <f t="shared" si="1"/>
        <v>91.75</v>
      </c>
      <c r="M6" s="58"/>
      <c r="N6" s="58"/>
      <c r="O6" s="58"/>
      <c r="P6" s="12">
        <v>91.75</v>
      </c>
      <c r="Q6" s="12" t="s">
        <v>48</v>
      </c>
    </row>
    <row r="7" spans="1:17" s="17" customFormat="1">
      <c r="A7" s="55" t="s">
        <v>57</v>
      </c>
      <c r="B7" s="55" t="s">
        <v>127</v>
      </c>
      <c r="C7" s="14" t="s">
        <v>23</v>
      </c>
      <c r="D7" s="14" t="s">
        <v>46</v>
      </c>
      <c r="E7" s="14" t="s">
        <v>13</v>
      </c>
      <c r="F7" s="15">
        <v>88</v>
      </c>
      <c r="G7" s="15">
        <v>22</v>
      </c>
      <c r="H7" s="15">
        <v>70</v>
      </c>
      <c r="I7" s="15">
        <v>17.5</v>
      </c>
      <c r="J7" s="16">
        <v>77.36</v>
      </c>
      <c r="K7" s="16">
        <f t="shared" si="0"/>
        <v>38.68</v>
      </c>
      <c r="L7" s="17">
        <f t="shared" si="1"/>
        <v>78.180000000000007</v>
      </c>
      <c r="M7" s="59"/>
      <c r="N7" s="59"/>
      <c r="O7" s="59"/>
      <c r="P7" s="16">
        <v>78.180000000000007</v>
      </c>
      <c r="Q7" s="16" t="s">
        <v>49</v>
      </c>
    </row>
    <row r="8" spans="1:17" s="21" customFormat="1">
      <c r="A8" s="54" t="s">
        <v>58</v>
      </c>
      <c r="B8" s="54" t="s">
        <v>128</v>
      </c>
      <c r="C8" s="18" t="s">
        <v>12</v>
      </c>
      <c r="D8" s="18" t="s">
        <v>39</v>
      </c>
      <c r="E8" s="18" t="s">
        <v>13</v>
      </c>
      <c r="F8" s="19">
        <v>88</v>
      </c>
      <c r="G8" s="19">
        <f>F8*25/100</f>
        <v>22</v>
      </c>
      <c r="H8" s="19">
        <v>80</v>
      </c>
      <c r="I8" s="19">
        <f t="shared" ref="I8:I19" si="2">H8*25/100</f>
        <v>20</v>
      </c>
      <c r="J8" s="20">
        <v>85.53</v>
      </c>
      <c r="K8" s="20">
        <f t="shared" si="0"/>
        <v>42.765000000000001</v>
      </c>
      <c r="L8" s="21">
        <f t="shared" si="1"/>
        <v>84.765000000000001</v>
      </c>
      <c r="M8" s="60"/>
      <c r="N8" s="60">
        <v>10</v>
      </c>
      <c r="O8" s="60"/>
      <c r="P8" s="20">
        <v>94.765000000000001</v>
      </c>
      <c r="Q8" s="20" t="s">
        <v>48</v>
      </c>
    </row>
    <row r="9" spans="1:17" s="21" customFormat="1">
      <c r="A9" s="54" t="s">
        <v>59</v>
      </c>
      <c r="B9" s="54" t="s">
        <v>129</v>
      </c>
      <c r="C9" s="18" t="s">
        <v>12</v>
      </c>
      <c r="D9" s="18" t="s">
        <v>39</v>
      </c>
      <c r="E9" s="18" t="s">
        <v>13</v>
      </c>
      <c r="F9" s="19">
        <v>100</v>
      </c>
      <c r="G9" s="19">
        <v>25</v>
      </c>
      <c r="H9" s="19">
        <v>78.75</v>
      </c>
      <c r="I9" s="19">
        <f t="shared" si="2"/>
        <v>19.6875</v>
      </c>
      <c r="J9" s="20">
        <v>88.8</v>
      </c>
      <c r="K9" s="20">
        <f t="shared" si="0"/>
        <v>44.4</v>
      </c>
      <c r="L9" s="21">
        <f t="shared" si="1"/>
        <v>89.087500000000006</v>
      </c>
      <c r="M9" s="60"/>
      <c r="N9" s="60"/>
      <c r="O9" s="60"/>
      <c r="P9" s="20">
        <v>89.087500000000006</v>
      </c>
      <c r="Q9" s="20" t="s">
        <v>49</v>
      </c>
    </row>
    <row r="10" spans="1:17" s="21" customFormat="1">
      <c r="A10" s="54" t="s">
        <v>60</v>
      </c>
      <c r="B10" s="54" t="s">
        <v>130</v>
      </c>
      <c r="C10" s="18" t="s">
        <v>12</v>
      </c>
      <c r="D10" s="18" t="s">
        <v>39</v>
      </c>
      <c r="E10" s="18" t="s">
        <v>13</v>
      </c>
      <c r="F10" s="19">
        <v>95</v>
      </c>
      <c r="G10" s="19">
        <v>23.75</v>
      </c>
      <c r="H10" s="19">
        <v>87.5</v>
      </c>
      <c r="I10" s="19">
        <f t="shared" si="2"/>
        <v>21.875</v>
      </c>
      <c r="J10" s="20">
        <v>82.96</v>
      </c>
      <c r="K10" s="20">
        <f t="shared" si="0"/>
        <v>41.48</v>
      </c>
      <c r="L10" s="21">
        <f t="shared" si="1"/>
        <v>87.10499999999999</v>
      </c>
      <c r="M10" s="60"/>
      <c r="N10" s="60"/>
      <c r="O10" s="60"/>
      <c r="P10" s="20">
        <v>87.105000000000004</v>
      </c>
      <c r="Q10" s="20" t="s">
        <v>49</v>
      </c>
    </row>
    <row r="11" spans="1:17" s="21" customFormat="1">
      <c r="A11" s="54" t="s">
        <v>61</v>
      </c>
      <c r="B11" s="54" t="s">
        <v>131</v>
      </c>
      <c r="C11" s="18" t="s">
        <v>12</v>
      </c>
      <c r="D11" s="18" t="s">
        <v>39</v>
      </c>
      <c r="E11" s="18" t="s">
        <v>13</v>
      </c>
      <c r="F11" s="19">
        <v>96</v>
      </c>
      <c r="G11" s="19">
        <f>F11*25/100</f>
        <v>24</v>
      </c>
      <c r="H11" s="19">
        <v>70</v>
      </c>
      <c r="I11" s="19">
        <f t="shared" si="2"/>
        <v>17.5</v>
      </c>
      <c r="J11" s="20">
        <v>67.8</v>
      </c>
      <c r="K11" s="20">
        <f t="shared" si="0"/>
        <v>33.9</v>
      </c>
      <c r="L11" s="21">
        <f t="shared" si="1"/>
        <v>75.400000000000006</v>
      </c>
      <c r="M11" s="60"/>
      <c r="N11" s="60">
        <v>10</v>
      </c>
      <c r="O11" s="60"/>
      <c r="P11" s="20">
        <v>85.4</v>
      </c>
      <c r="Q11" s="20" t="s">
        <v>49</v>
      </c>
    </row>
    <row r="12" spans="1:17" s="21" customFormat="1">
      <c r="A12" s="54" t="s">
        <v>62</v>
      </c>
      <c r="B12" s="54" t="s">
        <v>132</v>
      </c>
      <c r="C12" s="18" t="s">
        <v>12</v>
      </c>
      <c r="D12" s="18" t="s">
        <v>39</v>
      </c>
      <c r="E12" s="18" t="s">
        <v>13</v>
      </c>
      <c r="F12" s="19">
        <v>91</v>
      </c>
      <c r="G12" s="19">
        <f>F12*25/100</f>
        <v>22.75</v>
      </c>
      <c r="H12" s="19">
        <v>77.5</v>
      </c>
      <c r="I12" s="19">
        <f t="shared" si="2"/>
        <v>19.375</v>
      </c>
      <c r="J12" s="20">
        <v>85.76</v>
      </c>
      <c r="K12" s="20">
        <f t="shared" si="0"/>
        <v>42.88</v>
      </c>
      <c r="L12" s="21">
        <f t="shared" si="1"/>
        <v>85.004999999999995</v>
      </c>
      <c r="M12" s="60"/>
      <c r="N12" s="60"/>
      <c r="O12" s="60"/>
      <c r="P12" s="20">
        <v>85.004999999999995</v>
      </c>
      <c r="Q12" s="20" t="s">
        <v>49</v>
      </c>
    </row>
    <row r="13" spans="1:17" s="21" customFormat="1">
      <c r="A13" s="54" t="s">
        <v>63</v>
      </c>
      <c r="B13" s="54" t="s">
        <v>133</v>
      </c>
      <c r="C13" s="18" t="s">
        <v>12</v>
      </c>
      <c r="D13" s="18" t="s">
        <v>39</v>
      </c>
      <c r="E13" s="18" t="s">
        <v>13</v>
      </c>
      <c r="F13" s="19">
        <v>86</v>
      </c>
      <c r="G13" s="19">
        <v>21.5</v>
      </c>
      <c r="H13" s="19">
        <v>82.5</v>
      </c>
      <c r="I13" s="19">
        <f t="shared" si="2"/>
        <v>20.625</v>
      </c>
      <c r="J13" s="20">
        <v>84.13</v>
      </c>
      <c r="K13" s="20">
        <f t="shared" si="0"/>
        <v>42.064999999999998</v>
      </c>
      <c r="L13" s="21">
        <f t="shared" si="1"/>
        <v>84.19</v>
      </c>
      <c r="M13" s="60"/>
      <c r="N13" s="60"/>
      <c r="O13" s="60"/>
      <c r="P13" s="20">
        <v>84.19</v>
      </c>
      <c r="Q13" s="20" t="s">
        <v>49</v>
      </c>
    </row>
    <row r="14" spans="1:17" s="21" customFormat="1">
      <c r="A14" s="54" t="s">
        <v>64</v>
      </c>
      <c r="B14" s="54" t="s">
        <v>134</v>
      </c>
      <c r="C14" s="18" t="s">
        <v>12</v>
      </c>
      <c r="D14" s="18" t="s">
        <v>39</v>
      </c>
      <c r="E14" s="18" t="s">
        <v>13</v>
      </c>
      <c r="F14" s="19">
        <v>99</v>
      </c>
      <c r="G14" s="19">
        <f>F14*25/100</f>
        <v>24.75</v>
      </c>
      <c r="H14" s="19">
        <v>85</v>
      </c>
      <c r="I14" s="19">
        <f t="shared" si="2"/>
        <v>21.25</v>
      </c>
      <c r="J14" s="20">
        <v>88.33</v>
      </c>
      <c r="K14" s="20">
        <f t="shared" si="0"/>
        <v>44.164999999999999</v>
      </c>
      <c r="L14" s="21">
        <f t="shared" si="1"/>
        <v>90.164999999999992</v>
      </c>
      <c r="M14" s="60"/>
      <c r="N14" s="60"/>
      <c r="O14" s="60">
        <v>-10</v>
      </c>
      <c r="P14" s="20">
        <v>80.165000000000006</v>
      </c>
      <c r="Q14" s="20" t="s">
        <v>49</v>
      </c>
    </row>
    <row r="15" spans="1:17" s="21" customFormat="1">
      <c r="A15" s="54" t="s">
        <v>65</v>
      </c>
      <c r="B15" s="54" t="s">
        <v>135</v>
      </c>
      <c r="C15" s="18" t="s">
        <v>12</v>
      </c>
      <c r="D15" s="18" t="s">
        <v>39</v>
      </c>
      <c r="E15" s="18" t="s">
        <v>13</v>
      </c>
      <c r="F15" s="19">
        <v>98</v>
      </c>
      <c r="G15" s="19">
        <f>F15*25/100</f>
        <v>24.5</v>
      </c>
      <c r="H15" s="19">
        <v>82.5</v>
      </c>
      <c r="I15" s="19">
        <f t="shared" si="2"/>
        <v>20.625</v>
      </c>
      <c r="J15" s="20">
        <v>68.260000000000005</v>
      </c>
      <c r="K15" s="20">
        <f t="shared" si="0"/>
        <v>34.130000000000003</v>
      </c>
      <c r="L15" s="21">
        <f t="shared" si="1"/>
        <v>79.254999999999995</v>
      </c>
      <c r="M15" s="60"/>
      <c r="N15" s="60"/>
      <c r="O15" s="60"/>
      <c r="P15" s="20">
        <v>79.254999999999995</v>
      </c>
      <c r="Q15" s="20" t="s">
        <v>49</v>
      </c>
    </row>
    <row r="16" spans="1:17" s="21" customFormat="1">
      <c r="A16" s="54" t="s">
        <v>66</v>
      </c>
      <c r="B16" s="54" t="s">
        <v>136</v>
      </c>
      <c r="C16" s="18" t="s">
        <v>12</v>
      </c>
      <c r="D16" s="18" t="s">
        <v>39</v>
      </c>
      <c r="E16" s="18" t="s">
        <v>13</v>
      </c>
      <c r="F16" s="19">
        <v>100</v>
      </c>
      <c r="G16" s="19">
        <v>25</v>
      </c>
      <c r="H16" s="19">
        <v>85</v>
      </c>
      <c r="I16" s="19">
        <f t="shared" si="2"/>
        <v>21.25</v>
      </c>
      <c r="J16" s="20">
        <v>61.96</v>
      </c>
      <c r="K16" s="20">
        <f t="shared" si="0"/>
        <v>30.98</v>
      </c>
      <c r="L16" s="21">
        <f t="shared" si="1"/>
        <v>77.23</v>
      </c>
      <c r="M16" s="60"/>
      <c r="N16" s="60"/>
      <c r="O16" s="60"/>
      <c r="P16" s="20">
        <v>77.23</v>
      </c>
      <c r="Q16" s="20" t="s">
        <v>49</v>
      </c>
    </row>
    <row r="17" spans="1:17" s="21" customFormat="1">
      <c r="A17" s="54" t="s">
        <v>67</v>
      </c>
      <c r="B17" s="54" t="s">
        <v>137</v>
      </c>
      <c r="C17" s="18" t="s">
        <v>12</v>
      </c>
      <c r="D17" s="18" t="s">
        <v>39</v>
      </c>
      <c r="E17" s="18" t="s">
        <v>13</v>
      </c>
      <c r="F17" s="19">
        <v>98</v>
      </c>
      <c r="G17" s="19">
        <f>F17*25/100</f>
        <v>24.5</v>
      </c>
      <c r="H17" s="19">
        <v>87.5</v>
      </c>
      <c r="I17" s="19">
        <f t="shared" si="2"/>
        <v>21.875</v>
      </c>
      <c r="J17" s="20">
        <v>59.86</v>
      </c>
      <c r="K17" s="20">
        <f t="shared" si="0"/>
        <v>29.93</v>
      </c>
      <c r="L17" s="21">
        <f t="shared" si="1"/>
        <v>76.305000000000007</v>
      </c>
      <c r="M17" s="60"/>
      <c r="N17" s="60"/>
      <c r="O17" s="60"/>
      <c r="P17" s="20">
        <v>76.305000000000007</v>
      </c>
      <c r="Q17" s="20" t="s">
        <v>49</v>
      </c>
    </row>
    <row r="18" spans="1:17" s="21" customFormat="1">
      <c r="A18" s="54" t="s">
        <v>68</v>
      </c>
      <c r="B18" s="54" t="s">
        <v>138</v>
      </c>
      <c r="C18" s="18" t="s">
        <v>12</v>
      </c>
      <c r="D18" s="18" t="s">
        <v>39</v>
      </c>
      <c r="E18" s="18" t="s">
        <v>13</v>
      </c>
      <c r="F18" s="19">
        <v>78</v>
      </c>
      <c r="G18" s="19">
        <f>F18*25/100</f>
        <v>19.5</v>
      </c>
      <c r="H18" s="19">
        <v>75</v>
      </c>
      <c r="I18" s="19">
        <f t="shared" si="2"/>
        <v>18.75</v>
      </c>
      <c r="J18" s="20">
        <v>71.3</v>
      </c>
      <c r="K18" s="20">
        <f t="shared" si="0"/>
        <v>35.65</v>
      </c>
      <c r="L18" s="21">
        <f t="shared" si="1"/>
        <v>73.900000000000006</v>
      </c>
      <c r="M18" s="60"/>
      <c r="N18" s="60"/>
      <c r="O18" s="60"/>
      <c r="P18" s="20">
        <v>73.900000000000006</v>
      </c>
      <c r="Q18" s="20" t="s">
        <v>49</v>
      </c>
    </row>
    <row r="19" spans="1:17" s="25" customFormat="1">
      <c r="A19" s="53" t="s">
        <v>69</v>
      </c>
      <c r="B19" s="53" t="s">
        <v>139</v>
      </c>
      <c r="C19" s="22" t="s">
        <v>9</v>
      </c>
      <c r="D19" s="22" t="s">
        <v>43</v>
      </c>
      <c r="E19" s="22" t="s">
        <v>13</v>
      </c>
      <c r="F19" s="23">
        <v>89</v>
      </c>
      <c r="G19" s="23">
        <f>F19*25/100</f>
        <v>22.25</v>
      </c>
      <c r="H19" s="23">
        <v>91.25</v>
      </c>
      <c r="I19" s="23">
        <f t="shared" si="2"/>
        <v>22.8125</v>
      </c>
      <c r="J19" s="24">
        <v>89.5</v>
      </c>
      <c r="K19" s="24">
        <f t="shared" si="0"/>
        <v>44.75</v>
      </c>
      <c r="L19" s="25">
        <f t="shared" si="1"/>
        <v>89.8125</v>
      </c>
      <c r="M19" s="61"/>
      <c r="N19" s="61"/>
      <c r="O19" s="61"/>
      <c r="P19" s="24">
        <v>89.8125</v>
      </c>
      <c r="Q19" s="24" t="s">
        <v>48</v>
      </c>
    </row>
    <row r="20" spans="1:17" s="25" customFormat="1">
      <c r="A20" s="53" t="s">
        <v>70</v>
      </c>
      <c r="B20" s="53" t="s">
        <v>140</v>
      </c>
      <c r="C20" s="22" t="s">
        <v>9</v>
      </c>
      <c r="D20" s="22" t="s">
        <v>43</v>
      </c>
      <c r="E20" s="22" t="s">
        <v>13</v>
      </c>
      <c r="F20" s="23">
        <v>90</v>
      </c>
      <c r="G20" s="23">
        <v>22.5</v>
      </c>
      <c r="H20" s="23">
        <v>80</v>
      </c>
      <c r="I20" s="23">
        <v>20</v>
      </c>
      <c r="J20" s="23">
        <v>84.36</v>
      </c>
      <c r="K20" s="24">
        <f t="shared" si="0"/>
        <v>42.18</v>
      </c>
      <c r="L20" s="25">
        <f t="shared" si="1"/>
        <v>84.68</v>
      </c>
      <c r="M20" s="62"/>
      <c r="N20" s="62"/>
      <c r="O20" s="62"/>
      <c r="P20" s="23">
        <v>84.68</v>
      </c>
      <c r="Q20" s="23" t="s">
        <v>49</v>
      </c>
    </row>
    <row r="21" spans="1:17" s="25" customFormat="1">
      <c r="A21" s="53" t="s">
        <v>71</v>
      </c>
      <c r="B21" s="53" t="s">
        <v>141</v>
      </c>
      <c r="C21" s="22" t="s">
        <v>9</v>
      </c>
      <c r="D21" s="22" t="s">
        <v>43</v>
      </c>
      <c r="E21" s="22" t="s">
        <v>13</v>
      </c>
      <c r="F21" s="23">
        <v>84</v>
      </c>
      <c r="G21" s="23">
        <f>F21*25/100</f>
        <v>21</v>
      </c>
      <c r="H21" s="23">
        <v>70</v>
      </c>
      <c r="I21" s="23">
        <f>H21*25/100</f>
        <v>17.5</v>
      </c>
      <c r="J21" s="24">
        <v>85.3</v>
      </c>
      <c r="K21" s="24">
        <f t="shared" si="0"/>
        <v>42.65</v>
      </c>
      <c r="L21" s="25">
        <f t="shared" si="1"/>
        <v>81.150000000000006</v>
      </c>
      <c r="M21" s="61"/>
      <c r="N21" s="61"/>
      <c r="O21" s="61"/>
      <c r="P21" s="24">
        <v>81.150000000000006</v>
      </c>
      <c r="Q21" s="24" t="s">
        <v>49</v>
      </c>
    </row>
    <row r="22" spans="1:17" s="29" customFormat="1">
      <c r="A22" s="51" t="s">
        <v>72</v>
      </c>
      <c r="B22" s="51" t="s">
        <v>142</v>
      </c>
      <c r="C22" s="26" t="s">
        <v>16</v>
      </c>
      <c r="D22" s="26" t="s">
        <v>42</v>
      </c>
      <c r="E22" s="26" t="s">
        <v>13</v>
      </c>
      <c r="F22" s="27">
        <v>87.5</v>
      </c>
      <c r="G22" s="27">
        <f>F22*25/100</f>
        <v>21.875</v>
      </c>
      <c r="H22" s="27">
        <v>75</v>
      </c>
      <c r="I22" s="27">
        <f>H22*25/100</f>
        <v>18.75</v>
      </c>
      <c r="J22" s="27">
        <v>80.16</v>
      </c>
      <c r="K22" s="28">
        <f t="shared" si="0"/>
        <v>40.08</v>
      </c>
      <c r="L22" s="29">
        <f t="shared" si="1"/>
        <v>80.704999999999998</v>
      </c>
      <c r="M22" s="63"/>
      <c r="N22" s="63">
        <v>10</v>
      </c>
      <c r="O22" s="63"/>
      <c r="P22" s="27">
        <v>90.704999999999998</v>
      </c>
      <c r="Q22" s="27" t="s">
        <v>48</v>
      </c>
    </row>
    <row r="23" spans="1:17" s="29" customFormat="1">
      <c r="A23" s="51" t="s">
        <v>73</v>
      </c>
      <c r="B23" s="51" t="s">
        <v>143</v>
      </c>
      <c r="C23" s="26" t="s">
        <v>16</v>
      </c>
      <c r="D23" s="26" t="s">
        <v>42</v>
      </c>
      <c r="E23" s="26" t="s">
        <v>13</v>
      </c>
      <c r="F23" s="27">
        <v>82.5</v>
      </c>
      <c r="G23" s="27">
        <f>F23*25/100</f>
        <v>20.625</v>
      </c>
      <c r="H23" s="27">
        <v>80</v>
      </c>
      <c r="I23" s="27">
        <v>20</v>
      </c>
      <c r="J23" s="27">
        <v>75.03</v>
      </c>
      <c r="K23" s="28">
        <f t="shared" si="0"/>
        <v>37.515000000000001</v>
      </c>
      <c r="L23" s="29">
        <f t="shared" si="1"/>
        <v>78.14</v>
      </c>
      <c r="M23" s="63"/>
      <c r="N23" s="63">
        <v>10</v>
      </c>
      <c r="O23" s="63"/>
      <c r="P23" s="27">
        <v>88.14</v>
      </c>
      <c r="Q23" s="27" t="s">
        <v>49</v>
      </c>
    </row>
    <row r="24" spans="1:17" s="33" customFormat="1">
      <c r="A24" s="52" t="s">
        <v>74</v>
      </c>
      <c r="B24" s="52" t="s">
        <v>144</v>
      </c>
      <c r="C24" s="30" t="s">
        <v>20</v>
      </c>
      <c r="D24" s="30" t="s">
        <v>47</v>
      </c>
      <c r="E24" s="30" t="s">
        <v>13</v>
      </c>
      <c r="F24" s="31">
        <v>98</v>
      </c>
      <c r="G24" s="31">
        <f>F24*25/100</f>
        <v>24.5</v>
      </c>
      <c r="H24" s="31">
        <v>87.5</v>
      </c>
      <c r="I24" s="31">
        <f t="shared" ref="I24:I33" si="3">H24*25/100</f>
        <v>21.875</v>
      </c>
      <c r="J24" s="32">
        <v>98.13</v>
      </c>
      <c r="K24" s="32">
        <f t="shared" si="0"/>
        <v>49.064999999999998</v>
      </c>
      <c r="L24" s="33">
        <f t="shared" si="1"/>
        <v>95.44</v>
      </c>
      <c r="M24" s="64"/>
      <c r="N24" s="64">
        <v>10</v>
      </c>
      <c r="O24" s="64"/>
      <c r="P24" s="32">
        <v>105.44</v>
      </c>
      <c r="Q24" s="32" t="s">
        <v>48</v>
      </c>
    </row>
    <row r="25" spans="1:17" s="33" customFormat="1">
      <c r="A25" s="52" t="s">
        <v>75</v>
      </c>
      <c r="B25" s="52" t="s">
        <v>145</v>
      </c>
      <c r="C25" s="30" t="s">
        <v>11</v>
      </c>
      <c r="D25" s="30" t="s">
        <v>47</v>
      </c>
      <c r="E25" s="30" t="s">
        <v>13</v>
      </c>
      <c r="F25" s="31">
        <v>87</v>
      </c>
      <c r="G25" s="31">
        <v>21.75</v>
      </c>
      <c r="H25" s="31">
        <v>88.75</v>
      </c>
      <c r="I25" s="31">
        <f t="shared" si="3"/>
        <v>22.1875</v>
      </c>
      <c r="J25" s="32">
        <v>98.83</v>
      </c>
      <c r="K25" s="32">
        <f t="shared" si="0"/>
        <v>49.414999999999999</v>
      </c>
      <c r="L25" s="33">
        <f t="shared" si="1"/>
        <v>93.352499999999992</v>
      </c>
      <c r="M25" s="64"/>
      <c r="N25" s="64">
        <v>10</v>
      </c>
      <c r="O25" s="64"/>
      <c r="P25" s="32">
        <v>103.35250000000001</v>
      </c>
      <c r="Q25" s="32" t="s">
        <v>49</v>
      </c>
    </row>
    <row r="26" spans="1:17" s="33" customFormat="1">
      <c r="A26" s="52" t="s">
        <v>76</v>
      </c>
      <c r="B26" s="52" t="s">
        <v>146</v>
      </c>
      <c r="C26" s="30" t="s">
        <v>20</v>
      </c>
      <c r="D26" s="30" t="s">
        <v>47</v>
      </c>
      <c r="E26" s="30" t="s">
        <v>13</v>
      </c>
      <c r="F26" s="31">
        <v>95</v>
      </c>
      <c r="G26" s="31">
        <v>23.75</v>
      </c>
      <c r="H26" s="31">
        <v>90</v>
      </c>
      <c r="I26" s="31">
        <f t="shared" si="3"/>
        <v>22.5</v>
      </c>
      <c r="J26" s="32">
        <v>87.4</v>
      </c>
      <c r="K26" s="32">
        <f t="shared" si="0"/>
        <v>43.7</v>
      </c>
      <c r="L26" s="33">
        <f t="shared" si="1"/>
        <v>89.95</v>
      </c>
      <c r="M26" s="64"/>
      <c r="N26" s="64">
        <v>10</v>
      </c>
      <c r="O26" s="64"/>
      <c r="P26" s="32">
        <v>99.95</v>
      </c>
      <c r="Q26" s="32" t="s">
        <v>49</v>
      </c>
    </row>
    <row r="27" spans="1:17" s="33" customFormat="1">
      <c r="A27" s="52" t="s">
        <v>77</v>
      </c>
      <c r="B27" s="52" t="s">
        <v>147</v>
      </c>
      <c r="C27" s="30" t="s">
        <v>10</v>
      </c>
      <c r="D27" s="30" t="s">
        <v>47</v>
      </c>
      <c r="E27" s="30" t="s">
        <v>13</v>
      </c>
      <c r="F27" s="31">
        <v>86</v>
      </c>
      <c r="G27" s="31">
        <f>F27*25/100</f>
        <v>21.5</v>
      </c>
      <c r="H27" s="31">
        <v>71.25</v>
      </c>
      <c r="I27" s="31">
        <f t="shared" si="3"/>
        <v>17.8125</v>
      </c>
      <c r="J27" s="32">
        <v>98.36</v>
      </c>
      <c r="K27" s="32">
        <f t="shared" si="0"/>
        <v>49.18</v>
      </c>
      <c r="L27" s="33">
        <f t="shared" si="1"/>
        <v>88.492500000000007</v>
      </c>
      <c r="M27" s="64"/>
      <c r="N27" s="64">
        <v>10</v>
      </c>
      <c r="O27" s="64"/>
      <c r="P27" s="32">
        <v>98.492500000000007</v>
      </c>
      <c r="Q27" s="32" t="s">
        <v>49</v>
      </c>
    </row>
    <row r="28" spans="1:17" s="33" customFormat="1">
      <c r="A28" s="52" t="s">
        <v>78</v>
      </c>
      <c r="B28" s="52" t="s">
        <v>148</v>
      </c>
      <c r="C28" s="30" t="s">
        <v>6</v>
      </c>
      <c r="D28" s="30" t="s">
        <v>47</v>
      </c>
      <c r="E28" s="30" t="s">
        <v>13</v>
      </c>
      <c r="F28" s="31">
        <v>97</v>
      </c>
      <c r="G28" s="31">
        <f>F28*25/100</f>
        <v>24.25</v>
      </c>
      <c r="H28" s="31">
        <v>96.25</v>
      </c>
      <c r="I28" s="31">
        <f t="shared" si="3"/>
        <v>24.0625</v>
      </c>
      <c r="J28" s="31">
        <v>100</v>
      </c>
      <c r="K28" s="31">
        <v>50</v>
      </c>
      <c r="L28" s="33">
        <f t="shared" si="1"/>
        <v>98.3125</v>
      </c>
      <c r="M28" s="65"/>
      <c r="N28" s="65"/>
      <c r="O28" s="65"/>
      <c r="P28" s="31" t="s">
        <v>35</v>
      </c>
      <c r="Q28" s="31" t="s">
        <v>49</v>
      </c>
    </row>
    <row r="29" spans="1:17" s="33" customFormat="1">
      <c r="A29" s="52" t="s">
        <v>79</v>
      </c>
      <c r="B29" s="52" t="s">
        <v>149</v>
      </c>
      <c r="C29" s="30" t="s">
        <v>22</v>
      </c>
      <c r="D29" s="30" t="s">
        <v>47</v>
      </c>
      <c r="E29" s="30" t="s">
        <v>13</v>
      </c>
      <c r="F29" s="31">
        <v>95</v>
      </c>
      <c r="G29" s="31">
        <v>23.75</v>
      </c>
      <c r="H29" s="31">
        <v>81.25</v>
      </c>
      <c r="I29" s="31">
        <f t="shared" si="3"/>
        <v>20.3125</v>
      </c>
      <c r="J29" s="32">
        <v>93</v>
      </c>
      <c r="K29" s="32">
        <f t="shared" ref="K29:K70" si="4">J29*50/100</f>
        <v>46.5</v>
      </c>
      <c r="L29" s="33">
        <f t="shared" si="1"/>
        <v>90.5625</v>
      </c>
      <c r="M29" s="64"/>
      <c r="N29" s="64">
        <v>10</v>
      </c>
      <c r="O29" s="64">
        <v>-10</v>
      </c>
      <c r="P29" s="32">
        <v>90.5625</v>
      </c>
      <c r="Q29" s="32" t="s">
        <v>49</v>
      </c>
    </row>
    <row r="30" spans="1:17" s="33" customFormat="1">
      <c r="A30" s="52" t="s">
        <v>80</v>
      </c>
      <c r="B30" s="52" t="s">
        <v>150</v>
      </c>
      <c r="C30" s="30" t="s">
        <v>10</v>
      </c>
      <c r="D30" s="30" t="s">
        <v>47</v>
      </c>
      <c r="E30" s="30" t="s">
        <v>13</v>
      </c>
      <c r="F30" s="31">
        <v>87</v>
      </c>
      <c r="G30" s="31">
        <f t="shared" ref="G30:G36" si="5">F30*25/100</f>
        <v>21.75</v>
      </c>
      <c r="H30" s="31">
        <v>91.25</v>
      </c>
      <c r="I30" s="31">
        <f t="shared" si="3"/>
        <v>22.8125</v>
      </c>
      <c r="J30" s="32">
        <v>91.36</v>
      </c>
      <c r="K30" s="32">
        <f t="shared" si="4"/>
        <v>45.68</v>
      </c>
      <c r="L30" s="33">
        <f t="shared" si="1"/>
        <v>90.242500000000007</v>
      </c>
      <c r="M30" s="64"/>
      <c r="N30" s="64"/>
      <c r="O30" s="64"/>
      <c r="P30" s="32">
        <v>90.242500000000007</v>
      </c>
      <c r="Q30" s="32" t="s">
        <v>49</v>
      </c>
    </row>
    <row r="31" spans="1:17" s="33" customFormat="1">
      <c r="A31" s="52" t="s">
        <v>81</v>
      </c>
      <c r="B31" s="52" t="s">
        <v>151</v>
      </c>
      <c r="C31" s="30" t="s">
        <v>8</v>
      </c>
      <c r="D31" s="30" t="s">
        <v>47</v>
      </c>
      <c r="E31" s="30" t="s">
        <v>13</v>
      </c>
      <c r="F31" s="31">
        <v>88</v>
      </c>
      <c r="G31" s="31">
        <f t="shared" si="5"/>
        <v>22</v>
      </c>
      <c r="H31" s="31">
        <v>73.75</v>
      </c>
      <c r="I31" s="31">
        <f t="shared" si="3"/>
        <v>18.4375</v>
      </c>
      <c r="J31" s="32">
        <v>98.83</v>
      </c>
      <c r="K31" s="32">
        <f t="shared" si="4"/>
        <v>49.414999999999999</v>
      </c>
      <c r="L31" s="33">
        <f t="shared" si="1"/>
        <v>89.852499999999992</v>
      </c>
      <c r="M31" s="64"/>
      <c r="N31" s="64"/>
      <c r="O31" s="64"/>
      <c r="P31" s="32">
        <v>89.852500000000006</v>
      </c>
      <c r="Q31" s="32" t="s">
        <v>49</v>
      </c>
    </row>
    <row r="32" spans="1:17" s="33" customFormat="1">
      <c r="A32" s="52" t="s">
        <v>82</v>
      </c>
      <c r="B32" s="52" t="s">
        <v>152</v>
      </c>
      <c r="C32" s="30" t="s">
        <v>20</v>
      </c>
      <c r="D32" s="30" t="s">
        <v>47</v>
      </c>
      <c r="E32" s="30" t="s">
        <v>13</v>
      </c>
      <c r="F32" s="31">
        <v>88</v>
      </c>
      <c r="G32" s="31">
        <f t="shared" si="5"/>
        <v>22</v>
      </c>
      <c r="H32" s="31">
        <v>96.25</v>
      </c>
      <c r="I32" s="31">
        <f t="shared" si="3"/>
        <v>24.0625</v>
      </c>
      <c r="J32" s="32">
        <v>97.2</v>
      </c>
      <c r="K32" s="32">
        <f t="shared" si="4"/>
        <v>48.6</v>
      </c>
      <c r="L32" s="33">
        <f t="shared" si="1"/>
        <v>94.662499999999994</v>
      </c>
      <c r="M32" s="64"/>
      <c r="N32" s="64"/>
      <c r="O32" s="64">
        <v>-10</v>
      </c>
      <c r="P32" s="32">
        <v>84.662499999999994</v>
      </c>
      <c r="Q32" s="32" t="s">
        <v>49</v>
      </c>
    </row>
    <row r="33" spans="1:17" s="33" customFormat="1">
      <c r="A33" s="52" t="s">
        <v>83</v>
      </c>
      <c r="B33" s="52" t="s">
        <v>153</v>
      </c>
      <c r="C33" s="30" t="s">
        <v>10</v>
      </c>
      <c r="D33" s="30" t="s">
        <v>47</v>
      </c>
      <c r="E33" s="30" t="s">
        <v>13</v>
      </c>
      <c r="F33" s="31">
        <v>86</v>
      </c>
      <c r="G33" s="31">
        <f t="shared" si="5"/>
        <v>21.5</v>
      </c>
      <c r="H33" s="31">
        <v>80</v>
      </c>
      <c r="I33" s="31">
        <f t="shared" si="3"/>
        <v>20</v>
      </c>
      <c r="J33" s="32">
        <v>84.36</v>
      </c>
      <c r="K33" s="32">
        <f t="shared" si="4"/>
        <v>42.18</v>
      </c>
      <c r="L33" s="33">
        <f t="shared" si="1"/>
        <v>83.68</v>
      </c>
      <c r="M33" s="64"/>
      <c r="N33" s="64"/>
      <c r="O33" s="64"/>
      <c r="P33" s="32">
        <v>83.68</v>
      </c>
      <c r="Q33" s="32" t="s">
        <v>49</v>
      </c>
    </row>
    <row r="34" spans="1:17" s="29" customFormat="1">
      <c r="A34" s="51" t="s">
        <v>84</v>
      </c>
      <c r="B34" s="51" t="s">
        <v>154</v>
      </c>
      <c r="C34" s="26" t="s">
        <v>7</v>
      </c>
      <c r="D34" s="26" t="s">
        <v>40</v>
      </c>
      <c r="E34" s="26" t="s">
        <v>13</v>
      </c>
      <c r="F34" s="27">
        <v>97.5</v>
      </c>
      <c r="G34" s="27">
        <f t="shared" si="5"/>
        <v>24.375</v>
      </c>
      <c r="H34" s="27">
        <v>80</v>
      </c>
      <c r="I34" s="27">
        <v>20</v>
      </c>
      <c r="J34" s="27">
        <v>86.93</v>
      </c>
      <c r="K34" s="28">
        <f t="shared" si="4"/>
        <v>43.465000000000003</v>
      </c>
      <c r="L34" s="29">
        <f t="shared" ref="L34:L65" si="6">SUM(G34+I34+K34)</f>
        <v>87.84</v>
      </c>
      <c r="M34" s="63"/>
      <c r="N34" s="63"/>
      <c r="O34" s="63"/>
      <c r="P34" s="27">
        <v>87.84</v>
      </c>
      <c r="Q34" s="27" t="s">
        <v>48</v>
      </c>
    </row>
    <row r="35" spans="1:17" s="29" customFormat="1">
      <c r="A35" s="51" t="s">
        <v>85</v>
      </c>
      <c r="B35" s="51" t="s">
        <v>155</v>
      </c>
      <c r="C35" s="26" t="s">
        <v>14</v>
      </c>
      <c r="D35" s="26" t="s">
        <v>40</v>
      </c>
      <c r="E35" s="26" t="s">
        <v>13</v>
      </c>
      <c r="F35" s="27">
        <v>92.5</v>
      </c>
      <c r="G35" s="27">
        <f t="shared" si="5"/>
        <v>23.125</v>
      </c>
      <c r="H35" s="27">
        <v>87.5</v>
      </c>
      <c r="I35" s="27">
        <f>H35*25/100</f>
        <v>21.875</v>
      </c>
      <c r="J35" s="27">
        <v>84.36</v>
      </c>
      <c r="K35" s="28">
        <f t="shared" si="4"/>
        <v>42.18</v>
      </c>
      <c r="L35" s="29">
        <f t="shared" si="6"/>
        <v>87.18</v>
      </c>
      <c r="M35" s="63"/>
      <c r="N35" s="63"/>
      <c r="O35" s="63"/>
      <c r="P35" s="27">
        <v>87.18</v>
      </c>
      <c r="Q35" s="27" t="s">
        <v>49</v>
      </c>
    </row>
    <row r="36" spans="1:17" s="29" customFormat="1">
      <c r="A36" s="51" t="s">
        <v>86</v>
      </c>
      <c r="B36" s="51" t="s">
        <v>156</v>
      </c>
      <c r="C36" s="26" t="s">
        <v>7</v>
      </c>
      <c r="D36" s="26" t="s">
        <v>40</v>
      </c>
      <c r="E36" s="26" t="s">
        <v>13</v>
      </c>
      <c r="F36" s="27">
        <v>80</v>
      </c>
      <c r="G36" s="27">
        <f t="shared" si="5"/>
        <v>20</v>
      </c>
      <c r="H36" s="27">
        <v>87.5</v>
      </c>
      <c r="I36" s="27">
        <f>H36*25/100</f>
        <v>21.875</v>
      </c>
      <c r="J36" s="27">
        <v>87.63</v>
      </c>
      <c r="K36" s="28">
        <f t="shared" si="4"/>
        <v>43.814999999999998</v>
      </c>
      <c r="L36" s="29">
        <f t="shared" si="6"/>
        <v>85.69</v>
      </c>
      <c r="M36" s="63"/>
      <c r="N36" s="63"/>
      <c r="O36" s="63"/>
      <c r="P36" s="27">
        <v>85.69</v>
      </c>
      <c r="Q36" s="27" t="s">
        <v>49</v>
      </c>
    </row>
    <row r="37" spans="1:17" s="29" customFormat="1">
      <c r="A37" s="51" t="s">
        <v>87</v>
      </c>
      <c r="B37" s="51" t="s">
        <v>157</v>
      </c>
      <c r="C37" s="26" t="s">
        <v>7</v>
      </c>
      <c r="D37" s="26" t="s">
        <v>40</v>
      </c>
      <c r="E37" s="26" t="s">
        <v>13</v>
      </c>
      <c r="F37" s="27">
        <v>90</v>
      </c>
      <c r="G37" s="27">
        <v>22.5</v>
      </c>
      <c r="H37" s="27">
        <v>72.5</v>
      </c>
      <c r="I37" s="27">
        <f>H37*25/100</f>
        <v>18.125</v>
      </c>
      <c r="J37" s="27">
        <v>87.63</v>
      </c>
      <c r="K37" s="28">
        <f t="shared" si="4"/>
        <v>43.814999999999998</v>
      </c>
      <c r="L37" s="29">
        <f t="shared" si="6"/>
        <v>84.44</v>
      </c>
      <c r="M37" s="63"/>
      <c r="N37" s="63"/>
      <c r="O37" s="63"/>
      <c r="P37" s="27">
        <v>84.44</v>
      </c>
      <c r="Q37" s="27" t="s">
        <v>49</v>
      </c>
    </row>
    <row r="38" spans="1:17" s="29" customFormat="1">
      <c r="A38" s="51" t="s">
        <v>88</v>
      </c>
      <c r="B38" s="51" t="s">
        <v>158</v>
      </c>
      <c r="C38" s="26" t="s">
        <v>7</v>
      </c>
      <c r="D38" s="26" t="s">
        <v>40</v>
      </c>
      <c r="E38" s="26" t="s">
        <v>13</v>
      </c>
      <c r="F38" s="27">
        <v>82.5</v>
      </c>
      <c r="G38" s="27">
        <v>20.625</v>
      </c>
      <c r="H38" s="27">
        <v>75</v>
      </c>
      <c r="I38" s="27">
        <v>18.75</v>
      </c>
      <c r="J38" s="27">
        <v>84.13</v>
      </c>
      <c r="K38" s="28">
        <f t="shared" si="4"/>
        <v>42.064999999999998</v>
      </c>
      <c r="L38" s="29">
        <f t="shared" si="6"/>
        <v>81.44</v>
      </c>
      <c r="M38" s="63"/>
      <c r="N38" s="63"/>
      <c r="O38" s="63"/>
      <c r="P38" s="27">
        <v>81.44</v>
      </c>
      <c r="Q38" s="27" t="s">
        <v>49</v>
      </c>
    </row>
    <row r="39" spans="1:17" s="29" customFormat="1">
      <c r="A39" s="51" t="s">
        <v>89</v>
      </c>
      <c r="B39" s="51" t="s">
        <v>159</v>
      </c>
      <c r="C39" s="26" t="s">
        <v>14</v>
      </c>
      <c r="D39" s="26" t="s">
        <v>40</v>
      </c>
      <c r="E39" s="26" t="s">
        <v>13</v>
      </c>
      <c r="F39" s="27">
        <v>82.5</v>
      </c>
      <c r="G39" s="27">
        <f>F39*25/100</f>
        <v>20.625</v>
      </c>
      <c r="H39" s="27">
        <v>87.5</v>
      </c>
      <c r="I39" s="27">
        <f>H39*25/100</f>
        <v>21.875</v>
      </c>
      <c r="J39" s="27">
        <v>76.430000000000007</v>
      </c>
      <c r="K39" s="28">
        <f t="shared" si="4"/>
        <v>38.215000000000003</v>
      </c>
      <c r="L39" s="29">
        <f t="shared" si="6"/>
        <v>80.715000000000003</v>
      </c>
      <c r="M39" s="63"/>
      <c r="N39" s="63"/>
      <c r="O39" s="63"/>
      <c r="P39" s="27">
        <v>80.715000000000003</v>
      </c>
      <c r="Q39" s="27" t="s">
        <v>49</v>
      </c>
    </row>
    <row r="40" spans="1:17" s="37" customFormat="1">
      <c r="A40" s="50" t="s">
        <v>90</v>
      </c>
      <c r="B40" s="50" t="s">
        <v>160</v>
      </c>
      <c r="C40" s="34" t="s">
        <v>17</v>
      </c>
      <c r="D40" s="34" t="s">
        <v>41</v>
      </c>
      <c r="E40" s="34" t="s">
        <v>13</v>
      </c>
      <c r="F40" s="35">
        <v>90</v>
      </c>
      <c r="G40" s="35">
        <v>22.5</v>
      </c>
      <c r="H40" s="35">
        <v>75</v>
      </c>
      <c r="I40" s="35">
        <v>18.75</v>
      </c>
      <c r="J40" s="35">
        <v>81.56</v>
      </c>
      <c r="K40" s="36">
        <f t="shared" si="4"/>
        <v>40.78</v>
      </c>
      <c r="L40" s="37">
        <f t="shared" si="6"/>
        <v>82.03</v>
      </c>
      <c r="M40" s="66"/>
      <c r="N40" s="66"/>
      <c r="O40" s="66"/>
      <c r="P40" s="35">
        <v>82.03</v>
      </c>
      <c r="Q40" s="35" t="s">
        <v>49</v>
      </c>
    </row>
    <row r="41" spans="1:17" s="37" customFormat="1">
      <c r="A41" s="50" t="s">
        <v>91</v>
      </c>
      <c r="B41" s="50" t="s">
        <v>161</v>
      </c>
      <c r="C41" s="34" t="s">
        <v>15</v>
      </c>
      <c r="D41" s="34" t="s">
        <v>41</v>
      </c>
      <c r="E41" s="34" t="s">
        <v>13</v>
      </c>
      <c r="F41" s="35">
        <v>80</v>
      </c>
      <c r="G41" s="35">
        <v>20</v>
      </c>
      <c r="H41" s="35">
        <v>85</v>
      </c>
      <c r="I41" s="35">
        <v>21.25</v>
      </c>
      <c r="J41" s="35">
        <v>71.3</v>
      </c>
      <c r="K41" s="36">
        <f t="shared" si="4"/>
        <v>35.65</v>
      </c>
      <c r="L41" s="37">
        <f t="shared" si="6"/>
        <v>76.900000000000006</v>
      </c>
      <c r="M41" s="66"/>
      <c r="N41" s="66"/>
      <c r="O41" s="66"/>
      <c r="P41" s="35">
        <v>76.900000000000006</v>
      </c>
      <c r="Q41" s="35" t="s">
        <v>49</v>
      </c>
    </row>
    <row r="42" spans="1:17" s="37" customFormat="1">
      <c r="A42" s="50" t="s">
        <v>92</v>
      </c>
      <c r="B42" s="50" t="s">
        <v>162</v>
      </c>
      <c r="C42" s="34" t="s">
        <v>18</v>
      </c>
      <c r="D42" s="34" t="s">
        <v>41</v>
      </c>
      <c r="E42" s="34" t="s">
        <v>13</v>
      </c>
      <c r="F42" s="35">
        <v>75</v>
      </c>
      <c r="G42" s="35">
        <f>F42*25/100</f>
        <v>18.75</v>
      </c>
      <c r="H42" s="35">
        <v>72.5</v>
      </c>
      <c r="I42" s="35">
        <f t="shared" ref="I42:I47" si="7">H42*25/100</f>
        <v>18.125</v>
      </c>
      <c r="J42" s="35">
        <v>61.96</v>
      </c>
      <c r="K42" s="36">
        <f t="shared" si="4"/>
        <v>30.98</v>
      </c>
      <c r="L42" s="37">
        <f t="shared" si="6"/>
        <v>67.855000000000004</v>
      </c>
      <c r="M42" s="66"/>
      <c r="N42" s="66"/>
      <c r="O42" s="66"/>
      <c r="P42" s="35">
        <v>67.855000000000004</v>
      </c>
      <c r="Q42" s="35" t="s">
        <v>49</v>
      </c>
    </row>
    <row r="43" spans="1:17" s="13" customFormat="1">
      <c r="A43" s="49" t="s">
        <v>93</v>
      </c>
      <c r="B43" s="49" t="s">
        <v>163</v>
      </c>
      <c r="C43" s="10" t="s">
        <v>12</v>
      </c>
      <c r="D43" s="10" t="s">
        <v>38</v>
      </c>
      <c r="E43" s="10" t="s">
        <v>13</v>
      </c>
      <c r="F43" s="11">
        <v>100</v>
      </c>
      <c r="G43" s="11">
        <v>25</v>
      </c>
      <c r="H43" s="11">
        <v>95</v>
      </c>
      <c r="I43" s="11">
        <f t="shared" si="7"/>
        <v>23.75</v>
      </c>
      <c r="J43" s="11">
        <v>87.63</v>
      </c>
      <c r="K43" s="12">
        <f t="shared" si="4"/>
        <v>43.814999999999998</v>
      </c>
      <c r="L43" s="13">
        <f t="shared" si="6"/>
        <v>92.564999999999998</v>
      </c>
      <c r="M43" s="67"/>
      <c r="N43" s="67"/>
      <c r="O43" s="67"/>
      <c r="P43" s="11">
        <v>92.564999999999998</v>
      </c>
      <c r="Q43" s="11" t="s">
        <v>48</v>
      </c>
    </row>
    <row r="44" spans="1:17" s="13" customFormat="1">
      <c r="A44" s="49" t="s">
        <v>94</v>
      </c>
      <c r="B44" s="49" t="s">
        <v>164</v>
      </c>
      <c r="C44" s="10" t="s">
        <v>12</v>
      </c>
      <c r="D44" s="10" t="s">
        <v>38</v>
      </c>
      <c r="E44" s="10" t="s">
        <v>13</v>
      </c>
      <c r="F44" s="11">
        <v>100</v>
      </c>
      <c r="G44" s="11">
        <v>25</v>
      </c>
      <c r="H44" s="11">
        <v>95</v>
      </c>
      <c r="I44" s="11">
        <f t="shared" si="7"/>
        <v>23.75</v>
      </c>
      <c r="J44" s="11">
        <v>76.66</v>
      </c>
      <c r="K44" s="12">
        <f t="shared" si="4"/>
        <v>38.33</v>
      </c>
      <c r="L44" s="13">
        <f t="shared" si="6"/>
        <v>87.08</v>
      </c>
      <c r="M44" s="67"/>
      <c r="N44" s="67"/>
      <c r="O44" s="67"/>
      <c r="P44" s="11">
        <v>87.08</v>
      </c>
      <c r="Q44" s="11" t="s">
        <v>49</v>
      </c>
    </row>
    <row r="45" spans="1:17" s="13" customFormat="1">
      <c r="A45" s="49" t="s">
        <v>95</v>
      </c>
      <c r="B45" s="49" t="s">
        <v>165</v>
      </c>
      <c r="C45" s="10" t="s">
        <v>12</v>
      </c>
      <c r="D45" s="10" t="s">
        <v>38</v>
      </c>
      <c r="E45" s="10" t="s">
        <v>13</v>
      </c>
      <c r="F45" s="11">
        <v>95</v>
      </c>
      <c r="G45" s="11">
        <f t="shared" ref="G45:G52" si="8">F45*25/100</f>
        <v>23.75</v>
      </c>
      <c r="H45" s="11">
        <v>72.5</v>
      </c>
      <c r="I45" s="11">
        <f t="shared" si="7"/>
        <v>18.125</v>
      </c>
      <c r="J45" s="11">
        <v>89.96</v>
      </c>
      <c r="K45" s="12">
        <f t="shared" si="4"/>
        <v>44.98</v>
      </c>
      <c r="L45" s="13">
        <f t="shared" si="6"/>
        <v>86.85499999999999</v>
      </c>
      <c r="M45" s="67"/>
      <c r="N45" s="67"/>
      <c r="O45" s="67"/>
      <c r="P45" s="11">
        <v>86.855000000000004</v>
      </c>
      <c r="Q45" s="11" t="s">
        <v>49</v>
      </c>
    </row>
    <row r="46" spans="1:17" s="13" customFormat="1">
      <c r="A46" s="49" t="s">
        <v>96</v>
      </c>
      <c r="B46" s="49" t="s">
        <v>166</v>
      </c>
      <c r="C46" s="10" t="s">
        <v>12</v>
      </c>
      <c r="D46" s="10" t="s">
        <v>38</v>
      </c>
      <c r="E46" s="10" t="s">
        <v>13</v>
      </c>
      <c r="F46" s="11">
        <v>90</v>
      </c>
      <c r="G46" s="11">
        <f t="shared" si="8"/>
        <v>22.5</v>
      </c>
      <c r="H46" s="11">
        <v>70</v>
      </c>
      <c r="I46" s="11">
        <f t="shared" si="7"/>
        <v>17.5</v>
      </c>
      <c r="J46" s="12">
        <v>93.46</v>
      </c>
      <c r="K46" s="12">
        <f t="shared" si="4"/>
        <v>46.73</v>
      </c>
      <c r="L46" s="13">
        <f t="shared" si="6"/>
        <v>86.72999999999999</v>
      </c>
      <c r="M46" s="58"/>
      <c r="N46" s="58"/>
      <c r="O46" s="58"/>
      <c r="P46" s="12">
        <v>86.73</v>
      </c>
      <c r="Q46" s="12" t="s">
        <v>49</v>
      </c>
    </row>
    <row r="47" spans="1:17" s="13" customFormat="1">
      <c r="A47" s="49" t="s">
        <v>97</v>
      </c>
      <c r="B47" s="49" t="s">
        <v>167</v>
      </c>
      <c r="C47" s="10" t="s">
        <v>12</v>
      </c>
      <c r="D47" s="10" t="s">
        <v>38</v>
      </c>
      <c r="E47" s="10" t="s">
        <v>13</v>
      </c>
      <c r="F47" s="11">
        <v>87.5</v>
      </c>
      <c r="G47" s="11">
        <f t="shared" si="8"/>
        <v>21.875</v>
      </c>
      <c r="H47" s="11">
        <v>87.5</v>
      </c>
      <c r="I47" s="11">
        <f t="shared" si="7"/>
        <v>21.875</v>
      </c>
      <c r="J47" s="11">
        <v>85.53</v>
      </c>
      <c r="K47" s="12">
        <f t="shared" si="4"/>
        <v>42.765000000000001</v>
      </c>
      <c r="L47" s="13">
        <f t="shared" si="6"/>
        <v>86.515000000000001</v>
      </c>
      <c r="M47" s="67"/>
      <c r="N47" s="67"/>
      <c r="O47" s="67"/>
      <c r="P47" s="11">
        <v>86.515000000000001</v>
      </c>
      <c r="Q47" s="11" t="s">
        <v>49</v>
      </c>
    </row>
    <row r="48" spans="1:17" s="13" customFormat="1">
      <c r="A48" s="49" t="s">
        <v>98</v>
      </c>
      <c r="B48" s="49" t="s">
        <v>168</v>
      </c>
      <c r="C48" s="10" t="s">
        <v>12</v>
      </c>
      <c r="D48" s="10" t="s">
        <v>38</v>
      </c>
      <c r="E48" s="10" t="s">
        <v>13</v>
      </c>
      <c r="F48" s="11">
        <v>70</v>
      </c>
      <c r="G48" s="11">
        <f t="shared" si="8"/>
        <v>17.5</v>
      </c>
      <c r="H48" s="11">
        <v>80</v>
      </c>
      <c r="I48" s="11">
        <v>20</v>
      </c>
      <c r="J48" s="11">
        <v>72.459999999999994</v>
      </c>
      <c r="K48" s="12">
        <f t="shared" si="4"/>
        <v>36.229999999999997</v>
      </c>
      <c r="L48" s="13">
        <f t="shared" si="6"/>
        <v>73.72999999999999</v>
      </c>
      <c r="M48" s="67"/>
      <c r="N48" s="67"/>
      <c r="O48" s="67"/>
      <c r="P48" s="11">
        <v>73.73</v>
      </c>
      <c r="Q48" s="11" t="s">
        <v>49</v>
      </c>
    </row>
    <row r="49" spans="1:17" s="41" customFormat="1">
      <c r="A49" s="48" t="s">
        <v>99</v>
      </c>
      <c r="B49" s="48" t="s">
        <v>169</v>
      </c>
      <c r="C49" s="38" t="s">
        <v>12</v>
      </c>
      <c r="D49" s="38" t="s">
        <v>37</v>
      </c>
      <c r="E49" s="38" t="s">
        <v>13</v>
      </c>
      <c r="F49" s="39">
        <v>100</v>
      </c>
      <c r="G49" s="39">
        <f t="shared" si="8"/>
        <v>25</v>
      </c>
      <c r="H49" s="39">
        <v>95</v>
      </c>
      <c r="I49" s="39">
        <f t="shared" ref="I49:I70" si="9">H49*25/100</f>
        <v>23.75</v>
      </c>
      <c r="J49" s="39">
        <v>99.3</v>
      </c>
      <c r="K49" s="40">
        <f t="shared" si="4"/>
        <v>49.65</v>
      </c>
      <c r="L49" s="41">
        <f t="shared" si="6"/>
        <v>98.4</v>
      </c>
      <c r="M49" s="68"/>
      <c r="N49" s="68"/>
      <c r="O49" s="68"/>
      <c r="P49" s="39">
        <v>98.4</v>
      </c>
      <c r="Q49" s="39" t="s">
        <v>48</v>
      </c>
    </row>
    <row r="50" spans="1:17" s="41" customFormat="1">
      <c r="A50" s="48" t="s">
        <v>100</v>
      </c>
      <c r="B50" s="48" t="s">
        <v>170</v>
      </c>
      <c r="C50" s="38" t="s">
        <v>12</v>
      </c>
      <c r="D50" s="38" t="s">
        <v>37</v>
      </c>
      <c r="E50" s="38" t="s">
        <v>13</v>
      </c>
      <c r="F50" s="39">
        <v>92.5</v>
      </c>
      <c r="G50" s="39">
        <f t="shared" si="8"/>
        <v>23.125</v>
      </c>
      <c r="H50" s="39">
        <v>82.5</v>
      </c>
      <c r="I50" s="39">
        <f t="shared" si="9"/>
        <v>20.625</v>
      </c>
      <c r="J50" s="39">
        <v>93.7</v>
      </c>
      <c r="K50" s="40">
        <f t="shared" si="4"/>
        <v>46.85</v>
      </c>
      <c r="L50" s="41">
        <f t="shared" si="6"/>
        <v>90.6</v>
      </c>
      <c r="M50" s="68"/>
      <c r="N50" s="68"/>
      <c r="O50" s="68"/>
      <c r="P50" s="39">
        <v>90.6</v>
      </c>
      <c r="Q50" s="39" t="s">
        <v>49</v>
      </c>
    </row>
    <row r="51" spans="1:17" s="41" customFormat="1">
      <c r="A51" s="48" t="s">
        <v>101</v>
      </c>
      <c r="B51" s="48" t="s">
        <v>171</v>
      </c>
      <c r="C51" s="38" t="s">
        <v>12</v>
      </c>
      <c r="D51" s="38" t="s">
        <v>37</v>
      </c>
      <c r="E51" s="38" t="s">
        <v>13</v>
      </c>
      <c r="F51" s="39">
        <v>95</v>
      </c>
      <c r="G51" s="39">
        <f t="shared" si="8"/>
        <v>23.75</v>
      </c>
      <c r="H51" s="39">
        <v>85</v>
      </c>
      <c r="I51" s="39">
        <f t="shared" si="9"/>
        <v>21.25</v>
      </c>
      <c r="J51" s="39">
        <v>90.2</v>
      </c>
      <c r="K51" s="40">
        <f t="shared" si="4"/>
        <v>45.1</v>
      </c>
      <c r="L51" s="41">
        <f t="shared" si="6"/>
        <v>90.1</v>
      </c>
      <c r="M51" s="68"/>
      <c r="N51" s="68"/>
      <c r="O51" s="68"/>
      <c r="P51" s="39">
        <v>90.1</v>
      </c>
      <c r="Q51" s="39" t="s">
        <v>49</v>
      </c>
    </row>
    <row r="52" spans="1:17" s="41" customFormat="1">
      <c r="A52" s="48" t="s">
        <v>102</v>
      </c>
      <c r="B52" s="48" t="s">
        <v>172</v>
      </c>
      <c r="C52" s="38" t="s">
        <v>12</v>
      </c>
      <c r="D52" s="38" t="s">
        <v>37</v>
      </c>
      <c r="E52" s="38" t="s">
        <v>13</v>
      </c>
      <c r="F52" s="39">
        <v>77.5</v>
      </c>
      <c r="G52" s="39">
        <f t="shared" si="8"/>
        <v>19.375</v>
      </c>
      <c r="H52" s="39">
        <v>92.5</v>
      </c>
      <c r="I52" s="39">
        <f t="shared" si="9"/>
        <v>23.125</v>
      </c>
      <c r="J52" s="39">
        <v>94.16</v>
      </c>
      <c r="K52" s="40">
        <f t="shared" si="4"/>
        <v>47.08</v>
      </c>
      <c r="L52" s="41">
        <f t="shared" si="6"/>
        <v>89.58</v>
      </c>
      <c r="M52" s="68"/>
      <c r="N52" s="68"/>
      <c r="O52" s="68"/>
      <c r="P52" s="39">
        <v>89.58</v>
      </c>
      <c r="Q52" s="39" t="s">
        <v>49</v>
      </c>
    </row>
    <row r="53" spans="1:17" s="41" customFormat="1">
      <c r="A53" s="48" t="s">
        <v>103</v>
      </c>
      <c r="B53" s="48" t="s">
        <v>173</v>
      </c>
      <c r="C53" s="38" t="s">
        <v>12</v>
      </c>
      <c r="D53" s="38" t="s">
        <v>37</v>
      </c>
      <c r="E53" s="38" t="s">
        <v>13</v>
      </c>
      <c r="F53" s="39">
        <v>92.5</v>
      </c>
      <c r="G53" s="39">
        <v>23.125</v>
      </c>
      <c r="H53" s="39">
        <v>82.5</v>
      </c>
      <c r="I53" s="39">
        <f t="shared" si="9"/>
        <v>20.625</v>
      </c>
      <c r="J53" s="39">
        <v>89.03</v>
      </c>
      <c r="K53" s="40">
        <f t="shared" si="4"/>
        <v>44.515000000000001</v>
      </c>
      <c r="L53" s="41">
        <f t="shared" si="6"/>
        <v>88.265000000000001</v>
      </c>
      <c r="M53" s="68"/>
      <c r="N53" s="68"/>
      <c r="O53" s="68"/>
      <c r="P53" s="39">
        <v>88.265000000000001</v>
      </c>
      <c r="Q53" s="39" t="s">
        <v>49</v>
      </c>
    </row>
    <row r="54" spans="1:17" s="41" customFormat="1">
      <c r="A54" s="48" t="s">
        <v>104</v>
      </c>
      <c r="B54" s="48" t="s">
        <v>174</v>
      </c>
      <c r="C54" s="38" t="s">
        <v>12</v>
      </c>
      <c r="D54" s="38" t="s">
        <v>37</v>
      </c>
      <c r="E54" s="38" t="s">
        <v>13</v>
      </c>
      <c r="F54" s="39">
        <v>87.5</v>
      </c>
      <c r="G54" s="39">
        <f>F54*25/100</f>
        <v>21.875</v>
      </c>
      <c r="H54" s="39">
        <v>92.5</v>
      </c>
      <c r="I54" s="39">
        <f t="shared" si="9"/>
        <v>23.125</v>
      </c>
      <c r="J54" s="39">
        <v>85.53</v>
      </c>
      <c r="K54" s="40">
        <f t="shared" si="4"/>
        <v>42.765000000000001</v>
      </c>
      <c r="L54" s="41">
        <f t="shared" si="6"/>
        <v>87.765000000000001</v>
      </c>
      <c r="M54" s="68"/>
      <c r="N54" s="68"/>
      <c r="O54" s="68"/>
      <c r="P54" s="39">
        <v>87.765000000000001</v>
      </c>
      <c r="Q54" s="39" t="s">
        <v>49</v>
      </c>
    </row>
    <row r="55" spans="1:17" s="41" customFormat="1">
      <c r="A55" s="48" t="s">
        <v>105</v>
      </c>
      <c r="B55" s="48" t="s">
        <v>175</v>
      </c>
      <c r="C55" s="38" t="s">
        <v>12</v>
      </c>
      <c r="D55" s="38" t="s">
        <v>37</v>
      </c>
      <c r="E55" s="38" t="s">
        <v>13</v>
      </c>
      <c r="F55" s="39">
        <v>76</v>
      </c>
      <c r="G55" s="39">
        <f>F55*25/100</f>
        <v>19</v>
      </c>
      <c r="H55" s="39">
        <v>70</v>
      </c>
      <c r="I55" s="39">
        <f t="shared" si="9"/>
        <v>17.5</v>
      </c>
      <c r="J55" s="40">
        <v>99.53</v>
      </c>
      <c r="K55" s="40">
        <f t="shared" si="4"/>
        <v>49.765000000000001</v>
      </c>
      <c r="L55" s="41">
        <f t="shared" si="6"/>
        <v>86.265000000000001</v>
      </c>
      <c r="M55" s="69"/>
      <c r="N55" s="69"/>
      <c r="O55" s="69"/>
      <c r="P55" s="40">
        <v>86.265000000000001</v>
      </c>
      <c r="Q55" s="40" t="s">
        <v>49</v>
      </c>
    </row>
    <row r="56" spans="1:17" s="41" customFormat="1">
      <c r="A56" s="48" t="s">
        <v>106</v>
      </c>
      <c r="B56" s="48" t="s">
        <v>176</v>
      </c>
      <c r="C56" s="38" t="s">
        <v>12</v>
      </c>
      <c r="D56" s="38" t="s">
        <v>37</v>
      </c>
      <c r="E56" s="38" t="s">
        <v>13</v>
      </c>
      <c r="F56" s="39">
        <v>85</v>
      </c>
      <c r="G56" s="39">
        <f>F56*25/100</f>
        <v>21.25</v>
      </c>
      <c r="H56" s="39">
        <v>87.5</v>
      </c>
      <c r="I56" s="39">
        <f t="shared" si="9"/>
        <v>21.875</v>
      </c>
      <c r="J56" s="39">
        <v>83.9</v>
      </c>
      <c r="K56" s="40">
        <f t="shared" si="4"/>
        <v>41.95</v>
      </c>
      <c r="L56" s="41">
        <f t="shared" si="6"/>
        <v>85.075000000000003</v>
      </c>
      <c r="M56" s="68"/>
      <c r="N56" s="68"/>
      <c r="O56" s="68"/>
      <c r="P56" s="39">
        <v>85.075000000000003</v>
      </c>
      <c r="Q56" s="39" t="s">
        <v>49</v>
      </c>
    </row>
    <row r="57" spans="1:17" s="41" customFormat="1">
      <c r="A57" s="48" t="s">
        <v>107</v>
      </c>
      <c r="B57" s="48" t="s">
        <v>177</v>
      </c>
      <c r="C57" s="38" t="s">
        <v>12</v>
      </c>
      <c r="D57" s="38" t="s">
        <v>37</v>
      </c>
      <c r="E57" s="38" t="s">
        <v>13</v>
      </c>
      <c r="F57" s="39">
        <v>83</v>
      </c>
      <c r="G57" s="39">
        <f>F57*25/100</f>
        <v>20.75</v>
      </c>
      <c r="H57" s="39">
        <v>91.25</v>
      </c>
      <c r="I57" s="39">
        <f t="shared" si="9"/>
        <v>22.8125</v>
      </c>
      <c r="J57" s="40">
        <v>77.13</v>
      </c>
      <c r="K57" s="40">
        <f t="shared" si="4"/>
        <v>38.564999999999998</v>
      </c>
      <c r="L57" s="41">
        <f t="shared" si="6"/>
        <v>82.127499999999998</v>
      </c>
      <c r="M57" s="69"/>
      <c r="N57" s="69"/>
      <c r="O57" s="69"/>
      <c r="P57" s="40">
        <v>82.127499999999998</v>
      </c>
      <c r="Q57" s="40" t="s">
        <v>49</v>
      </c>
    </row>
    <row r="58" spans="1:17" s="41" customFormat="1">
      <c r="A58" s="48" t="s">
        <v>108</v>
      </c>
      <c r="B58" s="48" t="s">
        <v>178</v>
      </c>
      <c r="C58" s="38" t="s">
        <v>12</v>
      </c>
      <c r="D58" s="38" t="s">
        <v>37</v>
      </c>
      <c r="E58" s="38" t="s">
        <v>13</v>
      </c>
      <c r="F58" s="39">
        <v>77.5</v>
      </c>
      <c r="G58" s="39">
        <v>19.375</v>
      </c>
      <c r="H58" s="39">
        <v>72.5</v>
      </c>
      <c r="I58" s="39">
        <f t="shared" si="9"/>
        <v>18.125</v>
      </c>
      <c r="J58" s="39">
        <v>88.8</v>
      </c>
      <c r="K58" s="40">
        <f t="shared" si="4"/>
        <v>44.4</v>
      </c>
      <c r="L58" s="41">
        <f t="shared" si="6"/>
        <v>81.900000000000006</v>
      </c>
      <c r="M58" s="68"/>
      <c r="N58" s="68"/>
      <c r="O58" s="68"/>
      <c r="P58" s="39">
        <v>81.900000000000006</v>
      </c>
      <c r="Q58" s="39" t="s">
        <v>49</v>
      </c>
    </row>
    <row r="59" spans="1:17" s="41" customFormat="1">
      <c r="A59" s="48" t="s">
        <v>109</v>
      </c>
      <c r="B59" s="48" t="s">
        <v>179</v>
      </c>
      <c r="C59" s="38" t="s">
        <v>12</v>
      </c>
      <c r="D59" s="38" t="s">
        <v>37</v>
      </c>
      <c r="E59" s="38" t="s">
        <v>13</v>
      </c>
      <c r="F59" s="39">
        <v>87.5</v>
      </c>
      <c r="G59" s="39">
        <f>F59*25/100</f>
        <v>21.875</v>
      </c>
      <c r="H59" s="39">
        <v>87.5</v>
      </c>
      <c r="I59" s="39">
        <f t="shared" si="9"/>
        <v>21.875</v>
      </c>
      <c r="J59" s="39">
        <v>74.099999999999994</v>
      </c>
      <c r="K59" s="40">
        <f t="shared" si="4"/>
        <v>37.049999999999997</v>
      </c>
      <c r="L59" s="41">
        <f t="shared" si="6"/>
        <v>80.8</v>
      </c>
      <c r="M59" s="68"/>
      <c r="N59" s="68"/>
      <c r="O59" s="68"/>
      <c r="P59" s="39">
        <v>80.8</v>
      </c>
      <c r="Q59" s="39" t="s">
        <v>49</v>
      </c>
    </row>
    <row r="60" spans="1:17" s="41" customFormat="1">
      <c r="A60" s="48" t="s">
        <v>110</v>
      </c>
      <c r="B60" s="48" t="s">
        <v>180</v>
      </c>
      <c r="C60" s="38" t="s">
        <v>12</v>
      </c>
      <c r="D60" s="38" t="s">
        <v>37</v>
      </c>
      <c r="E60" s="38" t="s">
        <v>13</v>
      </c>
      <c r="F60" s="39">
        <v>80</v>
      </c>
      <c r="G60" s="39">
        <v>20</v>
      </c>
      <c r="H60" s="39">
        <v>82.5</v>
      </c>
      <c r="I60" s="39">
        <f t="shared" si="9"/>
        <v>20.625</v>
      </c>
      <c r="J60" s="39">
        <v>80.16</v>
      </c>
      <c r="K60" s="40">
        <f t="shared" si="4"/>
        <v>40.08</v>
      </c>
      <c r="L60" s="41">
        <f t="shared" si="6"/>
        <v>80.704999999999998</v>
      </c>
      <c r="M60" s="68"/>
      <c r="N60" s="68"/>
      <c r="O60" s="68"/>
      <c r="P60" s="39">
        <v>80.704999999999998</v>
      </c>
      <c r="Q60" s="39" t="s">
        <v>49</v>
      </c>
    </row>
    <row r="61" spans="1:17" s="41" customFormat="1">
      <c r="A61" s="48" t="s">
        <v>111</v>
      </c>
      <c r="B61" s="48" t="s">
        <v>181</v>
      </c>
      <c r="C61" s="38" t="s">
        <v>12</v>
      </c>
      <c r="D61" s="38" t="s">
        <v>37</v>
      </c>
      <c r="E61" s="38" t="s">
        <v>13</v>
      </c>
      <c r="F61" s="39">
        <v>90</v>
      </c>
      <c r="G61" s="39">
        <v>22.5</v>
      </c>
      <c r="H61" s="39">
        <v>77.5</v>
      </c>
      <c r="I61" s="39">
        <f t="shared" si="9"/>
        <v>19.375</v>
      </c>
      <c r="J61" s="39">
        <v>73.63</v>
      </c>
      <c r="K61" s="40">
        <f t="shared" si="4"/>
        <v>36.814999999999998</v>
      </c>
      <c r="L61" s="41">
        <f t="shared" si="6"/>
        <v>78.69</v>
      </c>
      <c r="M61" s="68"/>
      <c r="N61" s="68"/>
      <c r="O61" s="68"/>
      <c r="P61" s="39">
        <v>78.69</v>
      </c>
      <c r="Q61" s="39" t="s">
        <v>49</v>
      </c>
    </row>
    <row r="62" spans="1:17" s="41" customFormat="1">
      <c r="A62" s="48" t="s">
        <v>112</v>
      </c>
      <c r="B62" s="48" t="s">
        <v>182</v>
      </c>
      <c r="C62" s="38" t="s">
        <v>12</v>
      </c>
      <c r="D62" s="38" t="s">
        <v>37</v>
      </c>
      <c r="E62" s="38" t="s">
        <v>13</v>
      </c>
      <c r="F62" s="39">
        <v>75</v>
      </c>
      <c r="G62" s="39">
        <f>F62*25/100</f>
        <v>18.75</v>
      </c>
      <c r="H62" s="39">
        <v>77.5</v>
      </c>
      <c r="I62" s="39">
        <f t="shared" si="9"/>
        <v>19.375</v>
      </c>
      <c r="J62" s="39">
        <v>80.400000000000006</v>
      </c>
      <c r="K62" s="40">
        <f t="shared" si="4"/>
        <v>40.200000000000003</v>
      </c>
      <c r="L62" s="41">
        <f t="shared" si="6"/>
        <v>78.325000000000003</v>
      </c>
      <c r="M62" s="68"/>
      <c r="N62" s="68"/>
      <c r="O62" s="68"/>
      <c r="P62" s="39">
        <v>78.325000000000003</v>
      </c>
      <c r="Q62" s="39" t="s">
        <v>49</v>
      </c>
    </row>
    <row r="63" spans="1:17" s="41" customFormat="1">
      <c r="A63" s="48" t="s">
        <v>113</v>
      </c>
      <c r="B63" s="48" t="s">
        <v>183</v>
      </c>
      <c r="C63" s="38" t="s">
        <v>12</v>
      </c>
      <c r="D63" s="38" t="s">
        <v>37</v>
      </c>
      <c r="E63" s="38" t="s">
        <v>13</v>
      </c>
      <c r="F63" s="39">
        <v>100</v>
      </c>
      <c r="G63" s="39">
        <v>25</v>
      </c>
      <c r="H63" s="39">
        <v>85</v>
      </c>
      <c r="I63" s="39">
        <f t="shared" si="9"/>
        <v>21.25</v>
      </c>
      <c r="J63" s="39">
        <v>62.2</v>
      </c>
      <c r="K63" s="40">
        <f t="shared" si="4"/>
        <v>31.1</v>
      </c>
      <c r="L63" s="41">
        <f t="shared" si="6"/>
        <v>77.349999999999994</v>
      </c>
      <c r="M63" s="68"/>
      <c r="N63" s="68"/>
      <c r="O63" s="68"/>
      <c r="P63" s="39">
        <v>77.349999999999994</v>
      </c>
      <c r="Q63" s="39" t="s">
        <v>49</v>
      </c>
    </row>
    <row r="64" spans="1:17" s="41" customFormat="1">
      <c r="A64" s="48" t="s">
        <v>114</v>
      </c>
      <c r="B64" s="48" t="s">
        <v>184</v>
      </c>
      <c r="C64" s="38" t="s">
        <v>12</v>
      </c>
      <c r="D64" s="38" t="s">
        <v>37</v>
      </c>
      <c r="E64" s="38" t="s">
        <v>13</v>
      </c>
      <c r="F64" s="39">
        <v>82.5</v>
      </c>
      <c r="G64" s="39">
        <f>F64*25/100</f>
        <v>20.625</v>
      </c>
      <c r="H64" s="39">
        <v>82.5</v>
      </c>
      <c r="I64" s="39">
        <f t="shared" si="9"/>
        <v>20.625</v>
      </c>
      <c r="J64" s="39">
        <v>72</v>
      </c>
      <c r="K64" s="40">
        <f t="shared" si="4"/>
        <v>36</v>
      </c>
      <c r="L64" s="41">
        <f t="shared" si="6"/>
        <v>77.25</v>
      </c>
      <c r="M64" s="68"/>
      <c r="N64" s="68"/>
      <c r="O64" s="68"/>
      <c r="P64" s="39">
        <v>77.25</v>
      </c>
      <c r="Q64" s="39" t="s">
        <v>49</v>
      </c>
    </row>
    <row r="65" spans="1:17" s="41" customFormat="1">
      <c r="A65" s="48" t="s">
        <v>115</v>
      </c>
      <c r="B65" s="48" t="s">
        <v>185</v>
      </c>
      <c r="C65" s="38" t="s">
        <v>12</v>
      </c>
      <c r="D65" s="38" t="s">
        <v>37</v>
      </c>
      <c r="E65" s="38" t="s">
        <v>13</v>
      </c>
      <c r="F65" s="39">
        <v>87</v>
      </c>
      <c r="G65" s="39">
        <f>F65*25/100</f>
        <v>21.75</v>
      </c>
      <c r="H65" s="39">
        <v>70</v>
      </c>
      <c r="I65" s="39">
        <f t="shared" si="9"/>
        <v>17.5</v>
      </c>
      <c r="J65" s="40">
        <v>70.599999999999994</v>
      </c>
      <c r="K65" s="40">
        <f t="shared" si="4"/>
        <v>35.299999999999997</v>
      </c>
      <c r="L65" s="41">
        <f t="shared" si="6"/>
        <v>74.55</v>
      </c>
      <c r="M65" s="69"/>
      <c r="N65" s="69"/>
      <c r="O65" s="69"/>
      <c r="P65" s="40">
        <v>74.55</v>
      </c>
      <c r="Q65" s="40" t="s">
        <v>49</v>
      </c>
    </row>
    <row r="66" spans="1:17" s="41" customFormat="1">
      <c r="A66" s="48" t="s">
        <v>116</v>
      </c>
      <c r="B66" s="48" t="s">
        <v>186</v>
      </c>
      <c r="C66" s="38" t="s">
        <v>12</v>
      </c>
      <c r="D66" s="38" t="s">
        <v>37</v>
      </c>
      <c r="E66" s="38" t="s">
        <v>13</v>
      </c>
      <c r="F66" s="39">
        <v>93</v>
      </c>
      <c r="G66" s="39">
        <f>F66*25/100</f>
        <v>23.25</v>
      </c>
      <c r="H66" s="39">
        <v>70</v>
      </c>
      <c r="I66" s="39">
        <f t="shared" si="9"/>
        <v>17.5</v>
      </c>
      <c r="J66" s="40">
        <v>67.56</v>
      </c>
      <c r="K66" s="40">
        <f t="shared" si="4"/>
        <v>33.78</v>
      </c>
      <c r="L66" s="41">
        <f t="shared" ref="L66:L70" si="10">SUM(G66+I66+K66)</f>
        <v>74.53</v>
      </c>
      <c r="M66" s="69"/>
      <c r="N66" s="69"/>
      <c r="O66" s="69"/>
      <c r="P66" s="40">
        <v>74.53</v>
      </c>
      <c r="Q66" s="40" t="s">
        <v>49</v>
      </c>
    </row>
    <row r="67" spans="1:17" s="45" customFormat="1">
      <c r="A67" s="47" t="s">
        <v>117</v>
      </c>
      <c r="B67" s="42" t="s">
        <v>25</v>
      </c>
      <c r="C67" s="42" t="s">
        <v>25</v>
      </c>
      <c r="D67" s="42" t="s">
        <v>39</v>
      </c>
      <c r="E67" s="42" t="s">
        <v>13</v>
      </c>
      <c r="F67" s="43">
        <v>82</v>
      </c>
      <c r="G67" s="43">
        <f>F67*25/100</f>
        <v>20.5</v>
      </c>
      <c r="H67" s="43">
        <v>96.25</v>
      </c>
      <c r="I67" s="43">
        <f t="shared" si="9"/>
        <v>24.0625</v>
      </c>
      <c r="J67" s="44">
        <v>60</v>
      </c>
      <c r="K67" s="44">
        <f t="shared" si="4"/>
        <v>30</v>
      </c>
      <c r="L67" s="45">
        <f t="shared" si="10"/>
        <v>74.5625</v>
      </c>
      <c r="M67" s="70">
        <v>10</v>
      </c>
      <c r="N67" s="70"/>
      <c r="P67" s="44">
        <f>SUM(L67:N67)</f>
        <v>84.5625</v>
      </c>
      <c r="Q67" s="44" t="s">
        <v>48</v>
      </c>
    </row>
    <row r="68" spans="1:17" s="45" customFormat="1">
      <c r="A68" s="47" t="s">
        <v>118</v>
      </c>
      <c r="B68" s="42" t="s">
        <v>25</v>
      </c>
      <c r="C68" s="42" t="s">
        <v>25</v>
      </c>
      <c r="D68" s="42" t="s">
        <v>21</v>
      </c>
      <c r="E68" s="42" t="s">
        <v>13</v>
      </c>
      <c r="F68" s="43">
        <v>95</v>
      </c>
      <c r="G68" s="43">
        <v>23.75</v>
      </c>
      <c r="H68" s="43">
        <v>80</v>
      </c>
      <c r="I68" s="43">
        <f t="shared" si="9"/>
        <v>20</v>
      </c>
      <c r="J68" s="43">
        <v>60.09</v>
      </c>
      <c r="K68" s="44">
        <f t="shared" si="4"/>
        <v>30.045000000000002</v>
      </c>
      <c r="L68" s="45">
        <f t="shared" si="10"/>
        <v>73.795000000000002</v>
      </c>
      <c r="M68" s="71">
        <v>10</v>
      </c>
      <c r="N68" s="71"/>
      <c r="O68" s="71"/>
      <c r="P68" s="43">
        <v>83.795000000000002</v>
      </c>
      <c r="Q68" s="43" t="s">
        <v>49</v>
      </c>
    </row>
    <row r="69" spans="1:17" s="45" customFormat="1">
      <c r="A69" s="47" t="s">
        <v>120</v>
      </c>
      <c r="B69" s="42" t="s">
        <v>25</v>
      </c>
      <c r="C69" s="42" t="s">
        <v>25</v>
      </c>
      <c r="D69" s="42" t="s">
        <v>26</v>
      </c>
      <c r="E69" s="42" t="s">
        <v>13</v>
      </c>
      <c r="F69" s="43">
        <v>93</v>
      </c>
      <c r="G69" s="43">
        <f>F69*25/100</f>
        <v>23.25</v>
      </c>
      <c r="H69" s="43">
        <v>88.75</v>
      </c>
      <c r="I69" s="43">
        <f t="shared" si="9"/>
        <v>22.1875</v>
      </c>
      <c r="J69" s="44">
        <v>70.56</v>
      </c>
      <c r="K69" s="44">
        <f t="shared" si="4"/>
        <v>35.28</v>
      </c>
      <c r="L69" s="45">
        <f t="shared" si="10"/>
        <v>80.717500000000001</v>
      </c>
      <c r="M69" s="70"/>
      <c r="N69" s="70"/>
      <c r="O69" s="70"/>
      <c r="P69" s="44">
        <v>80.717500000000001</v>
      </c>
      <c r="Q69" s="44" t="s">
        <v>49</v>
      </c>
    </row>
    <row r="70" spans="1:17" s="45" customFormat="1">
      <c r="A70" s="47" t="s">
        <v>121</v>
      </c>
      <c r="B70" s="42" t="s">
        <v>25</v>
      </c>
      <c r="C70" s="42" t="s">
        <v>25</v>
      </c>
      <c r="D70" s="42" t="s">
        <v>39</v>
      </c>
      <c r="E70" s="42" t="s">
        <v>13</v>
      </c>
      <c r="F70" s="43">
        <v>100</v>
      </c>
      <c r="G70" s="43">
        <v>25</v>
      </c>
      <c r="H70" s="43">
        <v>90</v>
      </c>
      <c r="I70" s="43">
        <f t="shared" si="9"/>
        <v>22.5</v>
      </c>
      <c r="J70" s="44">
        <v>56.69</v>
      </c>
      <c r="K70" s="44">
        <f t="shared" si="4"/>
        <v>28.344999999999999</v>
      </c>
      <c r="L70" s="45">
        <f t="shared" si="10"/>
        <v>75.844999999999999</v>
      </c>
      <c r="M70" s="70"/>
      <c r="N70" s="70"/>
      <c r="O70" s="70"/>
      <c r="P70" s="44">
        <v>75.844999999999999</v>
      </c>
      <c r="Q70" s="44" t="s">
        <v>49</v>
      </c>
    </row>
    <row r="71" spans="1:17" s="45" customFormat="1">
      <c r="A71" s="47" t="s">
        <v>119</v>
      </c>
      <c r="B71" s="42" t="s">
        <v>25</v>
      </c>
      <c r="C71" s="42" t="s">
        <v>25</v>
      </c>
      <c r="D71" s="42" t="s">
        <v>19</v>
      </c>
      <c r="E71" s="42" t="s">
        <v>13</v>
      </c>
      <c r="F71" s="43">
        <v>90</v>
      </c>
      <c r="G71" s="43">
        <v>22.5</v>
      </c>
      <c r="H71" s="43">
        <v>70</v>
      </c>
      <c r="I71" s="43">
        <f t="shared" ref="I71" si="11">H71*25/100</f>
        <v>17.5</v>
      </c>
      <c r="J71" s="43">
        <v>62.37</v>
      </c>
      <c r="K71" s="44">
        <f t="shared" ref="K71" si="12">J71*50/100</f>
        <v>31.184999999999999</v>
      </c>
      <c r="L71" s="45">
        <f t="shared" ref="L71" si="13">SUM(G71+I71+K71)</f>
        <v>71.185000000000002</v>
      </c>
      <c r="M71" s="71"/>
      <c r="N71" s="71"/>
      <c r="O71" s="71"/>
      <c r="P71" s="44">
        <v>71.185000000000002</v>
      </c>
      <c r="Q71" s="43" t="s">
        <v>49</v>
      </c>
    </row>
  </sheetData>
  <sortState ref="C2:Q66">
    <sortCondition ref="D1:D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STAJ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tescokipa</dc:creator>
  <cp:lastModifiedBy>tescokipa</cp:lastModifiedBy>
  <dcterms:created xsi:type="dcterms:W3CDTF">2022-04-05T08:27:58Z</dcterms:created>
  <dcterms:modified xsi:type="dcterms:W3CDTF">2022-04-07T22:42:27Z</dcterms:modified>
</cp:coreProperties>
</file>